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00" windowWidth="23070" windowHeight="484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<sst xmlns="http://schemas.openxmlformats.org/spreadsheetml/2006/main" count="96" uniqueCount="91">
  <si>
    <t xml:space="preserve">Paimta vandens </t>
  </si>
  <si>
    <t>Sunaudota vandens</t>
  </si>
  <si>
    <t>Vandens nuostoliai</t>
  </si>
  <si>
    <t>iš viso</t>
  </si>
  <si>
    <t>požeminio</t>
  </si>
  <si>
    <t>perduota kitiems</t>
  </si>
  <si>
    <t xml:space="preserve">požeminio </t>
  </si>
  <si>
    <t>ALYTAUS APSKRITIS</t>
  </si>
  <si>
    <t>KAUNO APSKRITIS</t>
  </si>
  <si>
    <t>KLAIPĖDOS APSKRITIS</t>
  </si>
  <si>
    <t>MARIJAMPOLĖS APSKRITIS</t>
  </si>
  <si>
    <t>PANEVĖŽIO APSKRITIS</t>
  </si>
  <si>
    <t>TAURAGĖS APSKRITIS</t>
  </si>
  <si>
    <t>UTENOS APSKRITIS</t>
  </si>
  <si>
    <t>VILNIAUS APSKRITIS</t>
  </si>
  <si>
    <t>ŠIAULIŲ APSKRITIS</t>
  </si>
  <si>
    <t xml:space="preserve"> </t>
  </si>
  <si>
    <t>TELŠIŲ APSKRITIS</t>
  </si>
  <si>
    <t>aušinimo sistemose</t>
  </si>
  <si>
    <t xml:space="preserve">Sutaupyta vandens </t>
  </si>
  <si>
    <t>pramonei</t>
  </si>
  <si>
    <t>energetikai</t>
  </si>
  <si>
    <t xml:space="preserve">žemės ūkiui ir miškininkystei </t>
  </si>
  <si>
    <t>žuvininkystei</t>
  </si>
  <si>
    <t>gyventojų namų ūkiams</t>
  </si>
  <si>
    <t>ūkiui-buičiai</t>
  </si>
  <si>
    <t>Šiaulių m. sav.</t>
  </si>
  <si>
    <t>Šiaulių r. sav.</t>
  </si>
  <si>
    <t>Alytaus m. sav.</t>
  </si>
  <si>
    <t>Alytaus r. sav.</t>
  </si>
  <si>
    <t>Druskininkų sav.</t>
  </si>
  <si>
    <t>Lazdijų r. sav.</t>
  </si>
  <si>
    <t>Birštono sav.</t>
  </si>
  <si>
    <t>Jonavos r. sav.</t>
  </si>
  <si>
    <t>Kaišiadorių r. sav.</t>
  </si>
  <si>
    <t>Kauno m. sav.</t>
  </si>
  <si>
    <t>Kauno r. sav.</t>
  </si>
  <si>
    <t>Kėdainių r. sav.</t>
  </si>
  <si>
    <t>Prienų r. sav.</t>
  </si>
  <si>
    <t>Raseinių r. sav.</t>
  </si>
  <si>
    <t>Klaipėdos r. sav.</t>
  </si>
  <si>
    <t>Kretingos r. sav.</t>
  </si>
  <si>
    <t>Neringos sav.</t>
  </si>
  <si>
    <t>Skuodo r. sav.</t>
  </si>
  <si>
    <t>Šilutės r. sav.</t>
  </si>
  <si>
    <t>Kalvarijos sav.</t>
  </si>
  <si>
    <t>Kazlų Rūdos sav.</t>
  </si>
  <si>
    <t>Marijampolės sav.</t>
  </si>
  <si>
    <t>Šakių r. sav.</t>
  </si>
  <si>
    <t>Vilkaviškio r. sav.</t>
  </si>
  <si>
    <t>Biržų r. sav.</t>
  </si>
  <si>
    <t>Kupiškio r. sav.</t>
  </si>
  <si>
    <t>Panevėžio r. sav.</t>
  </si>
  <si>
    <t>Pasvalio r. sav.</t>
  </si>
  <si>
    <t>Rokiškio r. sav.</t>
  </si>
  <si>
    <t>Akmenės r. sav.</t>
  </si>
  <si>
    <t>Kelmės r. sav.</t>
  </si>
  <si>
    <t>Pakruojo r. sav.</t>
  </si>
  <si>
    <t>Radviliškio r. sav.</t>
  </si>
  <si>
    <t>Jurbarko r. sav.</t>
  </si>
  <si>
    <t>Pagėgių sav.</t>
  </si>
  <si>
    <t>Tauragės r. sav.</t>
  </si>
  <si>
    <t>Mažeikių r. sav.</t>
  </si>
  <si>
    <t>Plungės r. sav.</t>
  </si>
  <si>
    <t>Rietavo sav.</t>
  </si>
  <si>
    <t>Telšių r. sav.</t>
  </si>
  <si>
    <t>Anykščių r. sav.</t>
  </si>
  <si>
    <t>Ignalinos r. sav.</t>
  </si>
  <si>
    <t>Utenos r. sav.</t>
  </si>
  <si>
    <t>Visagino sav.</t>
  </si>
  <si>
    <t>Zarasų r. sav.</t>
  </si>
  <si>
    <t>Elektrėnų sav.</t>
  </si>
  <si>
    <t>Šalčininkų r. sav.</t>
  </si>
  <si>
    <t>Širvintų r. sav.</t>
  </si>
  <si>
    <t>Švenčionių r. sav.</t>
  </si>
  <si>
    <t>Trakų r. sav.</t>
  </si>
  <si>
    <t>Ukmergės r. sav.</t>
  </si>
  <si>
    <t>Vilniaus r. sav.</t>
  </si>
  <si>
    <t>Vilniaus m. sav.</t>
  </si>
  <si>
    <t>Panevėžio m. sav.</t>
  </si>
  <si>
    <t>Varėnos r. sav.</t>
  </si>
  <si>
    <t>Palangos m. sav.</t>
  </si>
  <si>
    <t>Joniškio r. sav.</t>
  </si>
  <si>
    <t>Šilalės r. sav.</t>
  </si>
  <si>
    <t>Molėtų r. sav.</t>
  </si>
  <si>
    <t>Apskritis/                                    Savivaldybė/Regionas</t>
  </si>
  <si>
    <t>SOSTINĖS REGIONAS</t>
  </si>
  <si>
    <t xml:space="preserve">LIETUVA            </t>
  </si>
  <si>
    <t>VIDURIO IR VAKARŲ LIETUVOS REGIONAS</t>
  </si>
  <si>
    <r>
      <t>Vandens paėmimas ir sunaudojimas 2017 m. tūkst.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</si>
  <si>
    <t>Klaipėdos m. sav.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</si>
</sst>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MOP&quot;#,##0_);\(&quot;MOP&quot;#,##0\)"/>
    <numFmt numFmtId="173" formatCode="&quot;MOP&quot;#,##0_);[Red]\(&quot;MOP&quot;#,##0\)"/>
    <numFmt numFmtId="174" formatCode="&quot;MOP&quot;#,##0.00_);\(&quot;MOP&quot;#,##0.00\)"/>
    <numFmt numFmtId="175" formatCode="&quot;MOP&quot;#,##0.00_);[Red]\(&quot;MOP&quot;#,##0.00\)"/>
    <numFmt numFmtId="176" formatCode="_(&quot;MOP&quot;* #,##0_);_(&quot;MOP&quot;* \(#,##0\);_(&quot;MOP&quot;* &quot;-&quot;_);_(@_)"/>
    <numFmt numFmtId="177" formatCode="_(&quot;MOP&quot;* #,##0.00_);_(&quot;MOP&quot;* \(#,##0.00\);_(&quot;MOP&quot;* &quot;-&quot;??_);_(@_)"/>
    <numFmt numFmtId="178" formatCode="#,##0\ &quot;Lt&quot;;\-#,##0\ &quot;Lt&quot;"/>
    <numFmt numFmtId="179" formatCode="#,##0\ &quot;Lt&quot;;[Red]\-#,##0\ &quot;Lt&quot;"/>
    <numFmt numFmtId="180" formatCode="#,##0.00\ &quot;Lt&quot;;\-#,##0.00\ &quot;Lt&quot;"/>
    <numFmt numFmtId="181" formatCode="#,##0.00\ &quot;Lt&quot;;[Red]\-#,##0.00\ &quot;Lt&quot;"/>
    <numFmt numFmtId="182" formatCode="_-* #,##0\ &quot;Lt&quot;_-;\-* #,##0\ &quot;Lt&quot;_-;_-* &quot;-&quot;\ &quot;Lt&quot;_-;_-@_-"/>
    <numFmt numFmtId="183" formatCode="_-* #,##0\ _L_t_-;\-* #,##0\ _L_t_-;_-* &quot;-&quot;\ _L_t_-;_-@_-"/>
    <numFmt numFmtId="184" formatCode="_-* #,##0.00\ &quot;Lt&quot;_-;\-* #,##0.00\ &quot;Lt&quot;_-;_-* &quot;-&quot;??\ &quot;Lt&quot;_-;_-@_-"/>
    <numFmt numFmtId="185" formatCode="_-* #,##0.00\ _L_t_-;\-* #,##0.00\ _L_t_-;_-* &quot;-&quot;??\ _L_t_-;_-@_-"/>
    <numFmt numFmtId="186" formatCode="_-* #,##0.00_-;\-* #,##0.00_-;_-* &quot;-&quot;??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&quot;£&quot;* #,##0_-;\-&quot;£&quot;* #,##0_-;_-&quot;£&quot;* &quot;-&quot;_-;_-@_-"/>
  </numFmts>
  <fonts count="39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10" xfId="46" applyFont="1" applyFill="1" applyBorder="1" applyAlignment="1">
      <alignment horizontal="center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0" fontId="4" fillId="0" borderId="13" xfId="4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46" applyFill="1" applyBorder="1">
      <alignment/>
      <protection/>
    </xf>
    <xf numFmtId="0" fontId="0" fillId="0" borderId="26" xfId="0" applyFill="1" applyBorder="1" applyAlignment="1">
      <alignment/>
    </xf>
    <xf numFmtId="0" fontId="0" fillId="0" borderId="27" xfId="46" applyFill="1" applyBorder="1">
      <alignment/>
      <protection/>
    </xf>
    <xf numFmtId="0" fontId="2" fillId="0" borderId="27" xfId="0" applyFont="1" applyFill="1" applyBorder="1" applyAlignment="1">
      <alignment/>
    </xf>
    <xf numFmtId="0" fontId="0" fillId="0" borderId="13" xfId="46" applyFill="1" applyBorder="1">
      <alignment/>
      <protection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8" xfId="46" applyFont="1" applyFill="1" applyBorder="1" applyAlignment="1">
      <alignment horizontal="center" vertical="center" wrapText="1"/>
      <protection/>
    </xf>
    <xf numFmtId="0" fontId="4" fillId="0" borderId="13" xfId="46" applyFont="1" applyFill="1" applyBorder="1" applyAlignment="1">
      <alignment horizontal="center" vertical="center" wrapText="1"/>
      <protection/>
    </xf>
    <xf numFmtId="0" fontId="4" fillId="0" borderId="29" xfId="46" applyFont="1" applyFill="1" applyBorder="1" applyAlignment="1">
      <alignment horizontal="center"/>
      <protection/>
    </xf>
    <xf numFmtId="0" fontId="4" fillId="0" borderId="30" xfId="46" applyFont="1" applyFill="1" applyBorder="1" applyAlignment="1">
      <alignment horizontal="center" vertical="center" wrapText="1"/>
      <protection/>
    </xf>
    <xf numFmtId="0" fontId="4" fillId="0" borderId="31" xfId="46" applyFont="1" applyFill="1" applyBorder="1" applyAlignment="1">
      <alignment horizontal="center" vertical="center" wrapText="1"/>
      <protection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8" xfId="46" applyFill="1" applyBorder="1">
      <alignment/>
      <protection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46" applyFill="1" applyBorder="1">
      <alignment/>
      <protection/>
    </xf>
    <xf numFmtId="0" fontId="0" fillId="0" borderId="31" xfId="46" applyFill="1" applyBorder="1">
      <alignment/>
      <protection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2" fillId="0" borderId="28" xfId="0" applyFont="1" applyFill="1" applyBorder="1" applyAlignment="1">
      <alignment/>
    </xf>
    <xf numFmtId="0" fontId="4" fillId="0" borderId="46" xfId="46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4" fillId="0" borderId="27" xfId="46" applyFont="1" applyFill="1" applyBorder="1" applyAlignment="1">
      <alignment horizontal="center" vertical="center" wrapText="1"/>
      <protection/>
    </xf>
    <xf numFmtId="0" fontId="0" fillId="0" borderId="47" xfId="0" applyFill="1" applyBorder="1" applyAlignment="1">
      <alignment/>
    </xf>
    <xf numFmtId="0" fontId="0" fillId="0" borderId="48" xfId="46" applyFill="1" applyBorder="1">
      <alignment/>
      <protection/>
    </xf>
    <xf numFmtId="0" fontId="0" fillId="0" borderId="48" xfId="0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0" xfId="46" applyFill="1" applyBorder="1">
      <alignment/>
      <protection/>
    </xf>
    <xf numFmtId="0" fontId="3" fillId="0" borderId="25" xfId="46" applyFont="1" applyFill="1" applyBorder="1" applyAlignment="1">
      <alignment horizontal="left"/>
      <protection/>
    </xf>
    <xf numFmtId="0" fontId="3" fillId="0" borderId="12" xfId="46" applyFont="1" applyFill="1" applyBorder="1" applyAlignment="1">
      <alignment horizontal="left"/>
      <protection/>
    </xf>
    <xf numFmtId="0" fontId="3" fillId="0" borderId="17" xfId="46" applyFont="1" applyFill="1" applyBorder="1">
      <alignment/>
      <protection/>
    </xf>
    <xf numFmtId="0" fontId="3" fillId="0" borderId="49" xfId="46" applyFont="1" applyFill="1" applyBorder="1">
      <alignment/>
      <protection/>
    </xf>
    <xf numFmtId="0" fontId="3" fillId="0" borderId="47" xfId="46" applyFont="1" applyFill="1" applyBorder="1">
      <alignment/>
      <protection/>
    </xf>
    <xf numFmtId="0" fontId="3" fillId="0" borderId="50" xfId="46" applyFont="1" applyFill="1" applyBorder="1">
      <alignment/>
      <protection/>
    </xf>
    <xf numFmtId="0" fontId="3" fillId="0" borderId="51" xfId="46" applyFont="1" applyFill="1" applyBorder="1">
      <alignment/>
      <protection/>
    </xf>
    <xf numFmtId="0" fontId="3" fillId="0" borderId="52" xfId="46" applyFont="1" applyFill="1" applyBorder="1">
      <alignment/>
      <protection/>
    </xf>
    <xf numFmtId="0" fontId="3" fillId="0" borderId="39" xfId="46" applyFont="1" applyFill="1" applyBorder="1">
      <alignment/>
      <protection/>
    </xf>
    <xf numFmtId="0" fontId="3" fillId="0" borderId="35" xfId="46" applyFont="1" applyFill="1" applyBorder="1">
      <alignment/>
      <protection/>
    </xf>
    <xf numFmtId="0" fontId="3" fillId="0" borderId="37" xfId="46" applyFont="1" applyFill="1" applyBorder="1">
      <alignment/>
      <protection/>
    </xf>
    <xf numFmtId="0" fontId="3" fillId="0" borderId="53" xfId="46" applyFont="1" applyFill="1" applyBorder="1">
      <alignment/>
      <protection/>
    </xf>
    <xf numFmtId="0" fontId="3" fillId="0" borderId="54" xfId="46" applyFont="1" applyFill="1" applyBorder="1" applyAlignment="1">
      <alignment horizontal="center" vertical="center" wrapText="1"/>
      <protection/>
    </xf>
    <xf numFmtId="0" fontId="3" fillId="0" borderId="55" xfId="46" applyFont="1" applyFill="1" applyBorder="1" applyAlignment="1">
      <alignment horizontal="center" vertical="center" wrapText="1"/>
      <protection/>
    </xf>
    <xf numFmtId="0" fontId="3" fillId="0" borderId="56" xfId="46" applyFont="1" applyFill="1" applyBorder="1" applyAlignment="1">
      <alignment horizontal="center" vertical="center" wrapText="1"/>
      <protection/>
    </xf>
    <xf numFmtId="0" fontId="3" fillId="0" borderId="57" xfId="46" applyFont="1" applyFill="1" applyBorder="1" applyAlignment="1">
      <alignment horizontal="center" vertical="center" wrapText="1"/>
      <protection/>
    </xf>
    <xf numFmtId="0" fontId="0" fillId="0" borderId="49" xfId="0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58" xfId="46" applyFont="1" applyFill="1" applyBorder="1" applyAlignment="1">
      <alignment horizontal="left"/>
      <protection/>
    </xf>
    <xf numFmtId="0" fontId="0" fillId="0" borderId="41" xfId="46" applyFill="1" applyBorder="1">
      <alignment/>
      <protection/>
    </xf>
    <xf numFmtId="0" fontId="0" fillId="0" borderId="20" xfId="46" applyFill="1" applyBorder="1">
      <alignment/>
      <protection/>
    </xf>
    <xf numFmtId="0" fontId="0" fillId="0" borderId="26" xfId="46" applyFill="1" applyBorder="1">
      <alignment/>
      <protection/>
    </xf>
    <xf numFmtId="0" fontId="0" fillId="0" borderId="45" xfId="46" applyFill="1" applyBorder="1">
      <alignment/>
      <protection/>
    </xf>
    <xf numFmtId="0" fontId="0" fillId="0" borderId="59" xfId="46" applyFill="1" applyBorder="1">
      <alignment/>
      <protection/>
    </xf>
    <xf numFmtId="0" fontId="0" fillId="0" borderId="42" xfId="46" applyFill="1" applyBorder="1">
      <alignment/>
      <protection/>
    </xf>
    <xf numFmtId="0" fontId="2" fillId="0" borderId="12" xfId="46" applyFont="1" applyFill="1" applyBorder="1" applyAlignment="1">
      <alignment horizontal="center"/>
      <protection/>
    </xf>
    <xf numFmtId="0" fontId="2" fillId="0" borderId="60" xfId="46" applyFont="1" applyFill="1" applyBorder="1" applyAlignment="1">
      <alignment horizontal="center"/>
      <protection/>
    </xf>
    <xf numFmtId="0" fontId="2" fillId="0" borderId="61" xfId="46" applyFont="1" applyFill="1" applyBorder="1" applyAlignment="1">
      <alignment horizontal="center"/>
      <protection/>
    </xf>
    <xf numFmtId="0" fontId="3" fillId="0" borderId="29" xfId="46" applyFont="1" applyFill="1" applyBorder="1" applyAlignment="1">
      <alignment horizontal="center" vertical="center"/>
      <protection/>
    </xf>
    <xf numFmtId="0" fontId="3" fillId="0" borderId="11" xfId="46" applyFont="1" applyFill="1" applyBorder="1" applyAlignment="1">
      <alignment horizontal="center" vertical="center"/>
      <protection/>
    </xf>
    <xf numFmtId="0" fontId="3" fillId="0" borderId="62" xfId="46" applyFont="1" applyFill="1" applyBorder="1" applyAlignment="1">
      <alignment horizontal="center" vertical="center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3" fillId="0" borderId="61" xfId="46" applyFont="1" applyFill="1" applyBorder="1" applyAlignment="1">
      <alignment horizontal="center" vertical="center" wrapText="1"/>
      <protection/>
    </xf>
    <xf numFmtId="0" fontId="3" fillId="0" borderId="63" xfId="46" applyFont="1" applyFill="1" applyBorder="1" applyAlignment="1">
      <alignment horizontal="center" vertical="center" wrapText="1"/>
      <protection/>
    </xf>
    <xf numFmtId="0" fontId="3" fillId="0" borderId="42" xfId="46" applyFont="1" applyFill="1" applyBorder="1" applyAlignment="1">
      <alignment horizontal="center" vertical="center" wrapText="1"/>
      <protection/>
    </xf>
    <xf numFmtId="0" fontId="3" fillId="0" borderId="64" xfId="46" applyFont="1" applyFill="1" applyBorder="1" applyAlignment="1">
      <alignment horizontal="center" vertical="center" wrapText="1"/>
      <protection/>
    </xf>
    <xf numFmtId="0" fontId="3" fillId="0" borderId="65" xfId="46" applyFont="1" applyFill="1" applyBorder="1" applyAlignment="1">
      <alignment horizontal="center" vertical="center" wrapText="1"/>
      <protection/>
    </xf>
    <xf numFmtId="0" fontId="3" fillId="0" borderId="66" xfId="46" applyFont="1" applyFill="1" applyBorder="1" applyAlignment="1">
      <alignment horizontal="center" vertical="center" wrapText="1"/>
      <protection/>
    </xf>
    <xf numFmtId="0" fontId="3" fillId="0" borderId="67" xfId="46" applyFont="1" applyFill="1" applyBorder="1" applyAlignment="1">
      <alignment horizontal="center" vertical="center" wrapText="1"/>
      <protection/>
    </xf>
    <xf numFmtId="0" fontId="3" fillId="0" borderId="68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44" xfId="46" applyFont="1" applyFill="1" applyBorder="1" applyAlignment="1">
      <alignment horizontal="center" vertical="center" wrapText="1"/>
      <protection/>
    </xf>
    <xf numFmtId="0" fontId="3" fillId="0" borderId="69" xfId="46" applyFont="1" applyFill="1" applyBorder="1" applyAlignment="1">
      <alignment horizontal="center" vertical="center" wrapText="1"/>
      <protection/>
    </xf>
    <xf numFmtId="0" fontId="3" fillId="0" borderId="70" xfId="46" applyFont="1" applyFill="1" applyBorder="1" applyAlignment="1">
      <alignment horizontal="center" vertical="center" wrapText="1"/>
      <protection/>
    </xf>
    <xf numFmtId="0" fontId="3" fillId="0" borderId="63" xfId="46" applyFont="1" applyFill="1" applyBorder="1" applyAlignment="1">
      <alignment horizontal="center" vertical="center" wrapText="1"/>
      <protection/>
    </xf>
    <xf numFmtId="0" fontId="3" fillId="0" borderId="64" xfId="46" applyFont="1" applyFill="1" applyBorder="1" applyAlignment="1">
      <alignment horizontal="center" vertical="center" wrapText="1"/>
      <protection/>
    </xf>
    <xf numFmtId="0" fontId="3" fillId="0" borderId="71" xfId="46" applyFont="1" applyFill="1" applyBorder="1" applyAlignment="1">
      <alignment horizontal="center" vertical="center" wrapText="1"/>
      <protection/>
    </xf>
    <xf numFmtId="0" fontId="3" fillId="0" borderId="72" xfId="46" applyFont="1" applyFill="1" applyBorder="1" applyAlignment="1">
      <alignment horizontal="center" vertical="center" wrapText="1"/>
      <protection/>
    </xf>
    <xf numFmtId="0" fontId="3" fillId="0" borderId="73" xfId="46" applyFont="1" applyFill="1" applyBorder="1" applyAlignment="1">
      <alignment horizontal="center" vertical="center" wrapText="1"/>
      <protection/>
    </xf>
    <xf numFmtId="0" fontId="3" fillId="0" borderId="74" xfId="46" applyFont="1" applyFill="1" applyBorder="1" applyAlignment="1">
      <alignment horizontal="center" vertical="center" wrapText="1"/>
      <protection/>
    </xf>
    <xf numFmtId="0" fontId="3" fillId="0" borderId="75" xfId="46" applyFont="1" applyFill="1" applyBorder="1" applyAlignment="1">
      <alignment horizontal="center" vertical="center" wrapText="1"/>
      <protection/>
    </xf>
    <xf numFmtId="0" fontId="3" fillId="0" borderId="76" xfId="46" applyFont="1" applyFill="1" applyBorder="1" applyAlignment="1">
      <alignment horizontal="center" vertical="center" wrapText="1"/>
      <protection/>
    </xf>
    <xf numFmtId="0" fontId="3" fillId="0" borderId="54" xfId="46" applyFont="1" applyFill="1" applyBorder="1" applyAlignment="1">
      <alignment horizontal="center" vertical="center" wrapText="1"/>
      <protection/>
    </xf>
    <xf numFmtId="0" fontId="3" fillId="0" borderId="77" xfId="46" applyFont="1" applyFill="1" applyBorder="1" applyAlignment="1">
      <alignment horizontal="center" vertical="center" wrapText="1"/>
      <protection/>
    </xf>
    <xf numFmtId="0" fontId="3" fillId="0" borderId="78" xfId="46" applyFont="1" applyFill="1" applyBorder="1" applyAlignment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23" sqref="J23"/>
    </sheetView>
  </sheetViews>
  <sheetFormatPr defaultColWidth="9.140625" defaultRowHeight="12.75"/>
  <cols>
    <col min="1" max="1" width="30.8515625" style="5" customWidth="1"/>
    <col min="2" max="2" width="12.28125" style="5" customWidth="1"/>
    <col min="3" max="3" width="10.8515625" style="5" customWidth="1"/>
    <col min="4" max="4" width="10.00390625" style="5" customWidth="1"/>
    <col min="5" max="5" width="12.140625" style="5" customWidth="1"/>
    <col min="6" max="6" width="11.8515625" style="5" customWidth="1"/>
    <col min="7" max="7" width="10.7109375" style="5" customWidth="1"/>
    <col min="8" max="8" width="11.140625" style="5" customWidth="1"/>
    <col min="9" max="9" width="11.28125" style="5" customWidth="1"/>
    <col min="10" max="10" width="10.00390625" style="5" customWidth="1"/>
    <col min="11" max="11" width="11.7109375" style="5" customWidth="1"/>
    <col min="12" max="12" width="11.00390625" style="5" customWidth="1"/>
    <col min="13" max="13" width="10.28125" style="5" customWidth="1"/>
    <col min="14" max="15" width="10.7109375" style="5" customWidth="1"/>
    <col min="16" max="16" width="10.140625" style="5" customWidth="1"/>
    <col min="17" max="18" width="11.00390625" style="5" customWidth="1"/>
    <col min="19" max="16384" width="9.140625" style="5" customWidth="1"/>
  </cols>
  <sheetData>
    <row r="1" spans="1:16" ht="15" thickBot="1">
      <c r="A1" s="80" t="s">
        <v>89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</row>
    <row r="2" spans="1:16" ht="13.5" customHeight="1" thickBot="1">
      <c r="A2" s="1"/>
      <c r="B2" s="83" t="s">
        <v>0</v>
      </c>
      <c r="C2" s="84"/>
      <c r="D2" s="85"/>
      <c r="E2" s="83" t="s">
        <v>1</v>
      </c>
      <c r="F2" s="84"/>
      <c r="G2" s="84"/>
      <c r="H2" s="84"/>
      <c r="I2" s="84"/>
      <c r="J2" s="84"/>
      <c r="K2" s="84"/>
      <c r="L2" s="84"/>
      <c r="M2" s="84"/>
      <c r="N2" s="86" t="s">
        <v>19</v>
      </c>
      <c r="O2" s="87"/>
      <c r="P2" s="88" t="s">
        <v>2</v>
      </c>
    </row>
    <row r="3" spans="1:16" ht="13.5" customHeight="1">
      <c r="A3" s="99" t="s">
        <v>85</v>
      </c>
      <c r="B3" s="101" t="s">
        <v>3</v>
      </c>
      <c r="C3" s="91" t="s">
        <v>4</v>
      </c>
      <c r="D3" s="103" t="s">
        <v>5</v>
      </c>
      <c r="E3" s="101" t="s">
        <v>3</v>
      </c>
      <c r="F3" s="91" t="s">
        <v>6</v>
      </c>
      <c r="G3" s="93" t="s">
        <v>20</v>
      </c>
      <c r="H3" s="94"/>
      <c r="I3" s="95" t="s">
        <v>25</v>
      </c>
      <c r="J3" s="96"/>
      <c r="K3" s="97" t="s">
        <v>21</v>
      </c>
      <c r="L3" s="93" t="s">
        <v>22</v>
      </c>
      <c r="M3" s="93" t="s">
        <v>23</v>
      </c>
      <c r="N3" s="108" t="s">
        <v>3</v>
      </c>
      <c r="O3" s="105" t="s">
        <v>18</v>
      </c>
      <c r="P3" s="89"/>
    </row>
    <row r="4" spans="1:16" ht="34.5" thickBot="1">
      <c r="A4" s="100"/>
      <c r="B4" s="102"/>
      <c r="C4" s="92"/>
      <c r="D4" s="104"/>
      <c r="E4" s="102"/>
      <c r="F4" s="92"/>
      <c r="G4" s="67" t="s">
        <v>3</v>
      </c>
      <c r="H4" s="68" t="s">
        <v>6</v>
      </c>
      <c r="I4" s="69" t="s">
        <v>3</v>
      </c>
      <c r="J4" s="70" t="s">
        <v>24</v>
      </c>
      <c r="K4" s="98"/>
      <c r="L4" s="107"/>
      <c r="M4" s="107"/>
      <c r="N4" s="109"/>
      <c r="O4" s="106"/>
      <c r="P4" s="90"/>
    </row>
    <row r="5" spans="1:16" ht="13.5" thickBot="1">
      <c r="A5" s="3">
        <v>1</v>
      </c>
      <c r="B5" s="25">
        <v>2</v>
      </c>
      <c r="C5" s="26">
        <v>3</v>
      </c>
      <c r="D5" s="49">
        <v>4</v>
      </c>
      <c r="E5" s="25">
        <v>5</v>
      </c>
      <c r="F5" s="26">
        <v>6</v>
      </c>
      <c r="G5" s="4">
        <v>7</v>
      </c>
      <c r="H5" s="4">
        <v>8</v>
      </c>
      <c r="I5" s="47">
        <v>9</v>
      </c>
      <c r="J5" s="47">
        <v>10</v>
      </c>
      <c r="K5" s="2">
        <v>11</v>
      </c>
      <c r="L5" s="2">
        <v>12</v>
      </c>
      <c r="M5" s="2">
        <v>13</v>
      </c>
      <c r="N5" s="27">
        <v>14</v>
      </c>
      <c r="O5" s="28">
        <v>15</v>
      </c>
      <c r="P5" s="29">
        <v>16</v>
      </c>
    </row>
    <row r="6" spans="1:17" ht="12.75">
      <c r="A6" s="57" t="s">
        <v>28</v>
      </c>
      <c r="B6" s="32">
        <v>2916</v>
      </c>
      <c r="C6" s="6">
        <v>2916</v>
      </c>
      <c r="D6" s="8">
        <v>1264.9999999999998</v>
      </c>
      <c r="E6" s="32">
        <v>2452</v>
      </c>
      <c r="F6" s="6">
        <v>2452</v>
      </c>
      <c r="G6" s="6">
        <v>166.221</v>
      </c>
      <c r="H6" s="6">
        <v>166.221</v>
      </c>
      <c r="I6" s="6">
        <v>2209.542</v>
      </c>
      <c r="J6" s="6">
        <v>1383.055</v>
      </c>
      <c r="K6" s="6">
        <v>76.237</v>
      </c>
      <c r="L6" s="6">
        <v>0</v>
      </c>
      <c r="M6" s="6">
        <v>0</v>
      </c>
      <c r="N6" s="32">
        <v>0</v>
      </c>
      <c r="O6" s="6">
        <v>0</v>
      </c>
      <c r="P6" s="33">
        <v>464</v>
      </c>
      <c r="Q6" s="48"/>
    </row>
    <row r="7" spans="1:18" ht="12.75">
      <c r="A7" s="58" t="s">
        <v>29</v>
      </c>
      <c r="B7" s="30">
        <v>5582.346</v>
      </c>
      <c r="C7" s="11">
        <v>394.52599999999995</v>
      </c>
      <c r="D7" s="16">
        <v>31.283999999999992</v>
      </c>
      <c r="E7" s="30">
        <v>5582.346</v>
      </c>
      <c r="F7" s="11">
        <v>394.52599999999995</v>
      </c>
      <c r="G7" s="11">
        <v>0.7450000000000001</v>
      </c>
      <c r="H7" s="11">
        <v>0.7450000000000001</v>
      </c>
      <c r="I7" s="11">
        <v>300.951</v>
      </c>
      <c r="J7" s="11">
        <v>255.394</v>
      </c>
      <c r="K7" s="11">
        <v>28.353999999999996</v>
      </c>
      <c r="L7" s="11">
        <v>64.47599999999998</v>
      </c>
      <c r="M7" s="11">
        <v>5187.82</v>
      </c>
      <c r="N7" s="30">
        <v>0</v>
      </c>
      <c r="O7" s="11">
        <v>0</v>
      </c>
      <c r="P7" s="31">
        <v>0</v>
      </c>
      <c r="R7" s="48"/>
    </row>
    <row r="8" spans="1:18" ht="12.75">
      <c r="A8" s="57" t="s">
        <v>30</v>
      </c>
      <c r="B8" s="32">
        <v>1590.283</v>
      </c>
      <c r="C8" s="6">
        <v>1590.2830000000001</v>
      </c>
      <c r="D8" s="8">
        <v>590.017</v>
      </c>
      <c r="E8" s="32">
        <v>1419.161</v>
      </c>
      <c r="F8" s="6">
        <v>1419.161</v>
      </c>
      <c r="G8" s="6">
        <v>142.43399999999997</v>
      </c>
      <c r="H8" s="6">
        <v>142.434</v>
      </c>
      <c r="I8" s="6">
        <v>1276.727</v>
      </c>
      <c r="J8" s="6">
        <v>603.798</v>
      </c>
      <c r="K8" s="6">
        <v>0</v>
      </c>
      <c r="L8" s="6">
        <v>0</v>
      </c>
      <c r="M8" s="6">
        <v>0</v>
      </c>
      <c r="N8" s="32">
        <v>0</v>
      </c>
      <c r="O8" s="6">
        <v>0</v>
      </c>
      <c r="P8" s="33">
        <v>171.12199999999999</v>
      </c>
      <c r="Q8" s="48"/>
      <c r="R8" s="48"/>
    </row>
    <row r="9" spans="1:16" ht="12.75">
      <c r="A9" s="57" t="s">
        <v>31</v>
      </c>
      <c r="B9" s="32">
        <v>231.156</v>
      </c>
      <c r="C9" s="6">
        <v>231.156</v>
      </c>
      <c r="D9" s="8">
        <v>46.099999999999994</v>
      </c>
      <c r="E9" s="32">
        <v>178.156</v>
      </c>
      <c r="F9" s="6">
        <v>178.156</v>
      </c>
      <c r="G9" s="6">
        <v>0</v>
      </c>
      <c r="H9" s="6">
        <v>0</v>
      </c>
      <c r="I9" s="6">
        <v>178.156</v>
      </c>
      <c r="J9" s="6">
        <v>131.933</v>
      </c>
      <c r="K9" s="6">
        <v>0</v>
      </c>
      <c r="L9" s="6">
        <v>0</v>
      </c>
      <c r="M9" s="6">
        <v>0</v>
      </c>
      <c r="N9" s="32">
        <v>0</v>
      </c>
      <c r="O9" s="6">
        <v>0</v>
      </c>
      <c r="P9" s="33">
        <v>52.99999999999999</v>
      </c>
    </row>
    <row r="10" spans="1:16" ht="13.5" thickBot="1">
      <c r="A10" s="59" t="s">
        <v>80</v>
      </c>
      <c r="B10" s="34">
        <v>938.1830000000002</v>
      </c>
      <c r="C10" s="10">
        <v>829.5300000000002</v>
      </c>
      <c r="D10" s="14">
        <v>257.12000000000006</v>
      </c>
      <c r="E10" s="34">
        <v>717.4130000000002</v>
      </c>
      <c r="F10" s="10">
        <v>608.7600000000002</v>
      </c>
      <c r="G10" s="10">
        <v>226.388</v>
      </c>
      <c r="H10" s="10">
        <v>118.118</v>
      </c>
      <c r="I10" s="10">
        <v>485.2180000000002</v>
      </c>
      <c r="J10" s="10">
        <v>373.04799999999994</v>
      </c>
      <c r="K10" s="10">
        <v>5.8069999999999995</v>
      </c>
      <c r="L10" s="10">
        <v>0</v>
      </c>
      <c r="M10" s="10">
        <v>0</v>
      </c>
      <c r="N10" s="34">
        <v>0</v>
      </c>
      <c r="O10" s="10">
        <v>0</v>
      </c>
      <c r="P10" s="35">
        <v>220.77000000000004</v>
      </c>
    </row>
    <row r="11" spans="1:16" ht="13.5" thickBot="1">
      <c r="A11" s="55" t="s">
        <v>7</v>
      </c>
      <c r="B11" s="36">
        <f aca="true" t="shared" si="0" ref="B11:P11">SUM(B6:B10)</f>
        <v>11257.968</v>
      </c>
      <c r="C11" s="21">
        <f t="shared" si="0"/>
        <v>5961.495000000001</v>
      </c>
      <c r="D11" s="17">
        <f t="shared" si="0"/>
        <v>2189.5209999999997</v>
      </c>
      <c r="E11" s="36">
        <f t="shared" si="0"/>
        <v>10349.076000000001</v>
      </c>
      <c r="F11" s="21">
        <f t="shared" si="0"/>
        <v>5052.603</v>
      </c>
      <c r="G11" s="21">
        <f t="shared" si="0"/>
        <v>535.788</v>
      </c>
      <c r="H11" s="21">
        <f t="shared" si="0"/>
        <v>427.518</v>
      </c>
      <c r="I11" s="21">
        <f t="shared" si="0"/>
        <v>4450.594</v>
      </c>
      <c r="J11" s="21">
        <f t="shared" si="0"/>
        <v>2747.228</v>
      </c>
      <c r="K11" s="21">
        <f t="shared" si="0"/>
        <v>110.398</v>
      </c>
      <c r="L11" s="21">
        <f t="shared" si="0"/>
        <v>64.47599999999998</v>
      </c>
      <c r="M11" s="21">
        <f t="shared" si="0"/>
        <v>5187.82</v>
      </c>
      <c r="N11" s="36">
        <f t="shared" si="0"/>
        <v>0</v>
      </c>
      <c r="O11" s="19">
        <f t="shared" si="0"/>
        <v>0</v>
      </c>
      <c r="P11" s="40">
        <f t="shared" si="0"/>
        <v>908.892</v>
      </c>
    </row>
    <row r="12" spans="1:16" ht="12.75">
      <c r="A12" s="60" t="s">
        <v>32</v>
      </c>
      <c r="B12" s="37">
        <v>366.081</v>
      </c>
      <c r="C12" s="7">
        <v>366.081</v>
      </c>
      <c r="D12" s="15">
        <v>186.05800000000005</v>
      </c>
      <c r="E12" s="37">
        <v>319.404</v>
      </c>
      <c r="F12" s="7">
        <v>319.404</v>
      </c>
      <c r="G12" s="7">
        <v>31.047</v>
      </c>
      <c r="H12" s="7">
        <v>31.047</v>
      </c>
      <c r="I12" s="7">
        <v>286.55699999999996</v>
      </c>
      <c r="J12" s="7">
        <v>91.808</v>
      </c>
      <c r="K12" s="7">
        <v>1.8</v>
      </c>
      <c r="L12" s="7">
        <v>0</v>
      </c>
      <c r="M12" s="7">
        <v>0</v>
      </c>
      <c r="N12" s="37">
        <v>0</v>
      </c>
      <c r="O12" s="7">
        <v>0</v>
      </c>
      <c r="P12" s="38">
        <v>46.677</v>
      </c>
    </row>
    <row r="13" spans="1:16" ht="12.75">
      <c r="A13" s="61" t="s">
        <v>33</v>
      </c>
      <c r="B13" s="32">
        <v>16210.57</v>
      </c>
      <c r="C13" s="6">
        <v>1826.551</v>
      </c>
      <c r="D13" s="8">
        <v>742.1689999999999</v>
      </c>
      <c r="E13" s="32">
        <v>15903.976</v>
      </c>
      <c r="F13" s="6">
        <v>1519.9569999999999</v>
      </c>
      <c r="G13" s="6">
        <v>14387.958999999995</v>
      </c>
      <c r="H13" s="6">
        <v>29.297999999999966</v>
      </c>
      <c r="I13" s="6">
        <v>1498.7330000000052</v>
      </c>
      <c r="J13" s="6">
        <v>1029.6399999999999</v>
      </c>
      <c r="K13" s="6">
        <v>17.284</v>
      </c>
      <c r="L13" s="6">
        <v>0</v>
      </c>
      <c r="M13" s="6">
        <v>0</v>
      </c>
      <c r="N13" s="32">
        <v>71.919</v>
      </c>
      <c r="O13" s="6">
        <v>71.919</v>
      </c>
      <c r="P13" s="33">
        <v>306.594</v>
      </c>
    </row>
    <row r="14" spans="1:16" ht="12.75">
      <c r="A14" s="61" t="s">
        <v>34</v>
      </c>
      <c r="B14" s="32">
        <v>2455639.684</v>
      </c>
      <c r="C14" s="6">
        <v>2097.684</v>
      </c>
      <c r="D14" s="8">
        <v>240.85099999999994</v>
      </c>
      <c r="E14" s="32">
        <v>2455474.209</v>
      </c>
      <c r="F14" s="6">
        <v>1932.2090000000003</v>
      </c>
      <c r="G14" s="6">
        <v>317.51000000000005</v>
      </c>
      <c r="H14" s="6">
        <v>317.51000000000005</v>
      </c>
      <c r="I14" s="6">
        <v>1125.9790000001158</v>
      </c>
      <c r="J14" s="6">
        <v>457.21599999999995</v>
      </c>
      <c r="K14" s="6">
        <v>2451794.9</v>
      </c>
      <c r="L14" s="6">
        <v>485.81999999999994</v>
      </c>
      <c r="M14" s="6">
        <v>1750</v>
      </c>
      <c r="N14" s="32">
        <v>0</v>
      </c>
      <c r="O14" s="6">
        <v>0</v>
      </c>
      <c r="P14" s="33">
        <v>165.475</v>
      </c>
    </row>
    <row r="15" spans="1:16" ht="12.75">
      <c r="A15" s="61" t="s">
        <v>35</v>
      </c>
      <c r="B15" s="32">
        <v>23188.803</v>
      </c>
      <c r="C15" s="6">
        <v>22549.462</v>
      </c>
      <c r="D15" s="8">
        <v>6302.884999999998</v>
      </c>
      <c r="E15" s="32">
        <v>18457.803</v>
      </c>
      <c r="F15" s="6">
        <v>17818.462</v>
      </c>
      <c r="G15" s="6">
        <v>1477.5570000000002</v>
      </c>
      <c r="H15" s="6">
        <v>1179.386</v>
      </c>
      <c r="I15" s="6">
        <v>16622.003</v>
      </c>
      <c r="J15" s="6">
        <v>11798</v>
      </c>
      <c r="K15" s="6">
        <v>358.243</v>
      </c>
      <c r="L15" s="6">
        <v>0</v>
      </c>
      <c r="M15" s="6">
        <v>0</v>
      </c>
      <c r="N15" s="32">
        <v>4063.756</v>
      </c>
      <c r="O15" s="6">
        <v>3982.64</v>
      </c>
      <c r="P15" s="33">
        <v>4731</v>
      </c>
    </row>
    <row r="16" spans="1:16" ht="12.75">
      <c r="A16" s="61" t="s">
        <v>36</v>
      </c>
      <c r="B16" s="32">
        <v>1438.0740000000003</v>
      </c>
      <c r="C16" s="6">
        <v>1348.0560000000003</v>
      </c>
      <c r="D16" s="8">
        <v>171.96000000000004</v>
      </c>
      <c r="E16" s="32">
        <v>1190.3340000000003</v>
      </c>
      <c r="F16" s="6">
        <v>1100.3160000000003</v>
      </c>
      <c r="G16" s="6">
        <v>61.995999999999995</v>
      </c>
      <c r="H16" s="6">
        <v>61.995999999999995</v>
      </c>
      <c r="I16" s="6">
        <v>943.6650000000002</v>
      </c>
      <c r="J16" s="6">
        <v>809.0799999999998</v>
      </c>
      <c r="K16" s="6">
        <v>6.526</v>
      </c>
      <c r="L16" s="6">
        <v>178.147</v>
      </c>
      <c r="M16" s="6">
        <v>0</v>
      </c>
      <c r="N16" s="32">
        <v>0</v>
      </c>
      <c r="O16" s="6">
        <v>0</v>
      </c>
      <c r="P16" s="33">
        <v>247.73999999999992</v>
      </c>
    </row>
    <row r="17" spans="1:16" ht="12.75">
      <c r="A17" s="61" t="s">
        <v>37</v>
      </c>
      <c r="B17" s="32">
        <v>8224.253</v>
      </c>
      <c r="C17" s="6">
        <v>2029.2530000000004</v>
      </c>
      <c r="D17" s="8">
        <v>462.51500000000044</v>
      </c>
      <c r="E17" s="32">
        <v>7922.400000000001</v>
      </c>
      <c r="F17" s="6">
        <v>1727.4000000000005</v>
      </c>
      <c r="G17" s="6">
        <v>4825.969</v>
      </c>
      <c r="H17" s="6">
        <v>380.96899999999994</v>
      </c>
      <c r="I17" s="6">
        <v>1283.4310000000005</v>
      </c>
      <c r="J17" s="6">
        <v>962.9740000000003</v>
      </c>
      <c r="K17" s="6">
        <v>0</v>
      </c>
      <c r="L17" s="6">
        <v>63</v>
      </c>
      <c r="M17" s="6">
        <v>1750</v>
      </c>
      <c r="N17" s="32">
        <v>110000</v>
      </c>
      <c r="O17" s="6">
        <v>70000</v>
      </c>
      <c r="P17" s="33">
        <v>301.85299999999995</v>
      </c>
    </row>
    <row r="18" spans="1:16" ht="12.75">
      <c r="A18" s="61" t="s">
        <v>38</v>
      </c>
      <c r="B18" s="32">
        <v>3866.044</v>
      </c>
      <c r="C18" s="6">
        <v>489.84400000000005</v>
      </c>
      <c r="D18" s="8">
        <v>109.88</v>
      </c>
      <c r="E18" s="32">
        <v>3780.904</v>
      </c>
      <c r="F18" s="6">
        <v>404.70400000000006</v>
      </c>
      <c r="G18" s="6">
        <v>22.323999999999995</v>
      </c>
      <c r="H18" s="6">
        <v>22.323999999999998</v>
      </c>
      <c r="I18" s="6">
        <v>380.38499999999976</v>
      </c>
      <c r="J18" s="6">
        <v>305.38200000000006</v>
      </c>
      <c r="K18" s="6">
        <v>1.878</v>
      </c>
      <c r="L18" s="6">
        <v>0</v>
      </c>
      <c r="M18" s="6">
        <v>3376.317</v>
      </c>
      <c r="N18" s="32">
        <v>0</v>
      </c>
      <c r="O18" s="6">
        <v>0</v>
      </c>
      <c r="P18" s="33">
        <v>85.14</v>
      </c>
    </row>
    <row r="19" spans="1:16" ht="13.5" thickBot="1">
      <c r="A19" s="62" t="s">
        <v>39</v>
      </c>
      <c r="B19" s="34">
        <v>5158.137000000001</v>
      </c>
      <c r="C19" s="10">
        <v>1114.067</v>
      </c>
      <c r="D19" s="14">
        <v>228.53999999999996</v>
      </c>
      <c r="E19" s="34">
        <v>4928.533</v>
      </c>
      <c r="F19" s="10">
        <v>884.463</v>
      </c>
      <c r="G19" s="10">
        <v>155.755</v>
      </c>
      <c r="H19" s="10">
        <v>155.755</v>
      </c>
      <c r="I19" s="10">
        <v>697.6679999999997</v>
      </c>
      <c r="J19" s="10">
        <v>525.619</v>
      </c>
      <c r="K19" s="10">
        <v>4.444</v>
      </c>
      <c r="L19" s="10">
        <v>30.666</v>
      </c>
      <c r="M19" s="10">
        <v>4040</v>
      </c>
      <c r="N19" s="34">
        <v>0</v>
      </c>
      <c r="O19" s="10">
        <v>0</v>
      </c>
      <c r="P19" s="35">
        <v>229.60399999999998</v>
      </c>
    </row>
    <row r="20" spans="1:16" ht="13.5" thickBot="1">
      <c r="A20" s="56" t="s">
        <v>8</v>
      </c>
      <c r="B20" s="36">
        <f aca="true" t="shared" si="1" ref="B20:P20">SUM(B12:B19)</f>
        <v>2514091.646</v>
      </c>
      <c r="C20" s="21">
        <f t="shared" si="1"/>
        <v>31820.998</v>
      </c>
      <c r="D20" s="17">
        <f t="shared" si="1"/>
        <v>8444.857999999997</v>
      </c>
      <c r="E20" s="39">
        <f t="shared" si="1"/>
        <v>2507977.562999999</v>
      </c>
      <c r="F20" s="21">
        <f t="shared" si="1"/>
        <v>25706.915</v>
      </c>
      <c r="G20" s="21">
        <f t="shared" si="1"/>
        <v>21280.117</v>
      </c>
      <c r="H20" s="21">
        <f t="shared" si="1"/>
        <v>2178.2850000000003</v>
      </c>
      <c r="I20" s="21">
        <f t="shared" si="1"/>
        <v>22838.42100000012</v>
      </c>
      <c r="J20" s="21">
        <f>SUM(J12:J19)</f>
        <v>15979.719000000001</v>
      </c>
      <c r="K20" s="21">
        <f>SUM(K12:K19)</f>
        <v>2452185.0749999997</v>
      </c>
      <c r="L20" s="21">
        <f t="shared" si="1"/>
        <v>757.6329999999999</v>
      </c>
      <c r="M20" s="21">
        <f t="shared" si="1"/>
        <v>10916.317</v>
      </c>
      <c r="N20" s="36">
        <f t="shared" si="1"/>
        <v>114135.675</v>
      </c>
      <c r="O20" s="19">
        <f t="shared" si="1"/>
        <v>74054.559</v>
      </c>
      <c r="P20" s="40">
        <f t="shared" si="1"/>
        <v>6114.0830000000005</v>
      </c>
    </row>
    <row r="21" spans="1:16" ht="12.75">
      <c r="A21" s="73" t="s">
        <v>90</v>
      </c>
      <c r="B21" s="74">
        <v>68630.099</v>
      </c>
      <c r="C21" s="75">
        <v>10186.408</v>
      </c>
      <c r="D21" s="76">
        <v>3182.7929999999988</v>
      </c>
      <c r="E21" s="77">
        <v>67494.44900000001</v>
      </c>
      <c r="F21" s="75">
        <v>9050.758</v>
      </c>
      <c r="G21" s="75">
        <v>3336.304</v>
      </c>
      <c r="H21" s="75">
        <v>1120.9130000000002</v>
      </c>
      <c r="I21" s="75">
        <v>63946.037000000004</v>
      </c>
      <c r="J21" s="75">
        <v>5843.718</v>
      </c>
      <c r="K21" s="75">
        <v>212.10799999999998</v>
      </c>
      <c r="L21" s="75">
        <v>0</v>
      </c>
      <c r="M21" s="75">
        <v>0</v>
      </c>
      <c r="N21" s="74">
        <v>1752</v>
      </c>
      <c r="O21" s="78">
        <v>1752.002</v>
      </c>
      <c r="P21" s="79">
        <v>757.738</v>
      </c>
    </row>
    <row r="22" spans="1:16" ht="12.75">
      <c r="A22" s="61" t="s">
        <v>40</v>
      </c>
      <c r="B22" s="32">
        <v>2125.4560000000006</v>
      </c>
      <c r="C22" s="6">
        <v>1627.7760000000005</v>
      </c>
      <c r="D22" s="8">
        <v>368.10699999999974</v>
      </c>
      <c r="E22" s="32">
        <v>2263.7670000000007</v>
      </c>
      <c r="F22" s="6">
        <v>1766.0870000000007</v>
      </c>
      <c r="G22" s="6">
        <v>1258.5840000000003</v>
      </c>
      <c r="H22" s="6">
        <v>760.9040000000001</v>
      </c>
      <c r="I22" s="6">
        <v>948.6100000000005</v>
      </c>
      <c r="J22" s="6">
        <v>756.7450000000001</v>
      </c>
      <c r="K22" s="6">
        <v>0</v>
      </c>
      <c r="L22" s="6">
        <v>56.573</v>
      </c>
      <c r="M22" s="6">
        <v>0</v>
      </c>
      <c r="N22" s="32">
        <v>631.88</v>
      </c>
      <c r="O22" s="6">
        <v>180</v>
      </c>
      <c r="P22" s="33">
        <v>239.60099999999997</v>
      </c>
    </row>
    <row r="23" spans="1:16" ht="12.75">
      <c r="A23" s="61" t="s">
        <v>41</v>
      </c>
      <c r="B23" s="32">
        <v>1273.7850000000003</v>
      </c>
      <c r="C23" s="6">
        <v>1273.7850000000003</v>
      </c>
      <c r="D23" s="8">
        <v>171.7950000000002</v>
      </c>
      <c r="E23" s="32">
        <v>934.2280000000004</v>
      </c>
      <c r="F23" s="6">
        <v>934.2280000000004</v>
      </c>
      <c r="G23" s="6">
        <v>160.155</v>
      </c>
      <c r="H23" s="6">
        <v>160.155</v>
      </c>
      <c r="I23" s="6">
        <v>773.0730000000004</v>
      </c>
      <c r="J23" s="6">
        <v>584.5989999999998</v>
      </c>
      <c r="K23" s="6">
        <v>0</v>
      </c>
      <c r="L23" s="6">
        <v>1</v>
      </c>
      <c r="M23" s="6">
        <v>0</v>
      </c>
      <c r="N23" s="32">
        <v>0</v>
      </c>
      <c r="O23" s="6">
        <v>0</v>
      </c>
      <c r="P23" s="33">
        <v>339.5569999999999</v>
      </c>
    </row>
    <row r="24" spans="1:16" ht="12.75">
      <c r="A24" s="61" t="s">
        <v>42</v>
      </c>
      <c r="B24" s="32">
        <v>232</v>
      </c>
      <c r="C24" s="6">
        <v>232</v>
      </c>
      <c r="D24" s="8">
        <v>92</v>
      </c>
      <c r="E24" s="32">
        <v>232</v>
      </c>
      <c r="F24" s="6">
        <v>232</v>
      </c>
      <c r="G24" s="6">
        <v>39</v>
      </c>
      <c r="H24" s="6">
        <v>39</v>
      </c>
      <c r="I24" s="6">
        <v>193</v>
      </c>
      <c r="J24" s="6">
        <v>101</v>
      </c>
      <c r="K24" s="6">
        <v>0</v>
      </c>
      <c r="L24" s="6">
        <v>0</v>
      </c>
      <c r="M24" s="6">
        <v>0</v>
      </c>
      <c r="N24" s="32">
        <v>0</v>
      </c>
      <c r="O24" s="6">
        <v>0</v>
      </c>
      <c r="P24" s="33">
        <v>0</v>
      </c>
    </row>
    <row r="25" spans="1:16" ht="12.75">
      <c r="A25" s="61" t="s">
        <v>81</v>
      </c>
      <c r="B25" s="32">
        <v>1696.5</v>
      </c>
      <c r="C25" s="6">
        <v>1696.5</v>
      </c>
      <c r="D25" s="8">
        <v>573.6619999999999</v>
      </c>
      <c r="E25" s="32">
        <v>1390.8</v>
      </c>
      <c r="F25" s="6">
        <v>1390.8</v>
      </c>
      <c r="G25" s="6">
        <v>245.61999999999998</v>
      </c>
      <c r="H25" s="6">
        <v>245.61999999999998</v>
      </c>
      <c r="I25" s="6">
        <v>1132.2340000000002</v>
      </c>
      <c r="J25" s="6">
        <v>684.1419999999999</v>
      </c>
      <c r="K25" s="6">
        <v>12.946000000000002</v>
      </c>
      <c r="L25" s="6">
        <v>0</v>
      </c>
      <c r="M25" s="6">
        <v>0</v>
      </c>
      <c r="N25" s="32">
        <v>0</v>
      </c>
      <c r="O25" s="6">
        <v>0</v>
      </c>
      <c r="P25" s="33">
        <v>305.7</v>
      </c>
    </row>
    <row r="26" spans="1:16" ht="12.75">
      <c r="A26" s="61" t="s">
        <v>43</v>
      </c>
      <c r="B26" s="32">
        <v>451.472</v>
      </c>
      <c r="C26" s="6">
        <v>451.472</v>
      </c>
      <c r="D26" s="8">
        <v>69.28200000000004</v>
      </c>
      <c r="E26" s="32">
        <v>339.652</v>
      </c>
      <c r="F26" s="6">
        <v>339.652</v>
      </c>
      <c r="G26" s="6">
        <v>5.536</v>
      </c>
      <c r="H26" s="6">
        <v>5.536</v>
      </c>
      <c r="I26" s="6">
        <v>334.116</v>
      </c>
      <c r="J26" s="6">
        <v>264.084</v>
      </c>
      <c r="K26" s="6">
        <v>0</v>
      </c>
      <c r="L26" s="6">
        <v>0</v>
      </c>
      <c r="M26" s="6">
        <v>0</v>
      </c>
      <c r="N26" s="32">
        <v>0</v>
      </c>
      <c r="O26" s="6">
        <v>0</v>
      </c>
      <c r="P26" s="33">
        <v>111.81999999999998</v>
      </c>
    </row>
    <row r="27" spans="1:16" ht="13.5" thickBot="1">
      <c r="A27" s="62" t="s">
        <v>44</v>
      </c>
      <c r="B27" s="34">
        <v>4422.643</v>
      </c>
      <c r="C27" s="10">
        <v>1508.343</v>
      </c>
      <c r="D27" s="14">
        <v>431.34399999999994</v>
      </c>
      <c r="E27" s="34">
        <v>4176.213</v>
      </c>
      <c r="F27" s="10">
        <v>1261.913</v>
      </c>
      <c r="G27" s="10">
        <v>221.89199999999994</v>
      </c>
      <c r="H27" s="10">
        <v>221.89199999999994</v>
      </c>
      <c r="I27" s="10">
        <v>1009.3449999999998</v>
      </c>
      <c r="J27" s="10">
        <v>695.1880000000002</v>
      </c>
      <c r="K27" s="10">
        <v>6.676</v>
      </c>
      <c r="L27" s="10">
        <v>24</v>
      </c>
      <c r="M27" s="10">
        <v>2914.3</v>
      </c>
      <c r="N27" s="34">
        <v>5</v>
      </c>
      <c r="O27" s="10">
        <v>5</v>
      </c>
      <c r="P27" s="35">
        <v>246.42999999999998</v>
      </c>
    </row>
    <row r="28" spans="1:16" ht="13.5" thickBot="1">
      <c r="A28" s="56" t="s">
        <v>9</v>
      </c>
      <c r="B28" s="36">
        <f aca="true" t="shared" si="2" ref="B28:P28">SUM(B21:B27)</f>
        <v>78831.955</v>
      </c>
      <c r="C28" s="21">
        <f t="shared" si="2"/>
        <v>16976.284</v>
      </c>
      <c r="D28" s="17">
        <f t="shared" si="2"/>
        <v>4888.982999999999</v>
      </c>
      <c r="E28" s="36">
        <f t="shared" si="2"/>
        <v>76831.10900000003</v>
      </c>
      <c r="F28" s="21">
        <f t="shared" si="2"/>
        <v>14975.438000000002</v>
      </c>
      <c r="G28" s="21">
        <f t="shared" si="2"/>
        <v>5267.091</v>
      </c>
      <c r="H28" s="21">
        <f t="shared" si="2"/>
        <v>2554.0200000000004</v>
      </c>
      <c r="I28" s="21">
        <f t="shared" si="2"/>
        <v>68336.415</v>
      </c>
      <c r="J28" s="21">
        <f t="shared" si="2"/>
        <v>8929.476</v>
      </c>
      <c r="K28" s="21">
        <f t="shared" si="2"/>
        <v>231.72999999999996</v>
      </c>
      <c r="L28" s="21">
        <f t="shared" si="2"/>
        <v>81.57300000000001</v>
      </c>
      <c r="M28" s="21">
        <f t="shared" si="2"/>
        <v>2914.3</v>
      </c>
      <c r="N28" s="39">
        <f t="shared" si="2"/>
        <v>2388.88</v>
      </c>
      <c r="O28" s="21">
        <f t="shared" si="2"/>
        <v>1937.002</v>
      </c>
      <c r="P28" s="40">
        <f t="shared" si="2"/>
        <v>2000.846</v>
      </c>
    </row>
    <row r="29" spans="1:16" ht="12.75">
      <c r="A29" s="63" t="s">
        <v>45</v>
      </c>
      <c r="B29" s="43">
        <v>339.37000000000006</v>
      </c>
      <c r="C29" s="7">
        <v>339.37000000000006</v>
      </c>
      <c r="D29" s="15">
        <v>10.859999999999957</v>
      </c>
      <c r="E29" s="37">
        <v>339.37000000000006</v>
      </c>
      <c r="F29" s="7">
        <v>339.37000000000006</v>
      </c>
      <c r="G29" s="7">
        <v>90</v>
      </c>
      <c r="H29" s="7">
        <v>90</v>
      </c>
      <c r="I29" s="7">
        <v>243.37000000000006</v>
      </c>
      <c r="J29" s="7">
        <v>230.51000000000002</v>
      </c>
      <c r="K29" s="7">
        <v>0</v>
      </c>
      <c r="L29" s="7">
        <v>6</v>
      </c>
      <c r="M29" s="7">
        <v>0</v>
      </c>
      <c r="N29" s="37">
        <v>0</v>
      </c>
      <c r="O29" s="7">
        <v>0</v>
      </c>
      <c r="P29" s="38">
        <v>0</v>
      </c>
    </row>
    <row r="30" spans="1:16" ht="12.75">
      <c r="A30" s="64" t="s">
        <v>46</v>
      </c>
      <c r="B30" s="44">
        <v>3968.288</v>
      </c>
      <c r="C30" s="6">
        <v>343.288</v>
      </c>
      <c r="D30" s="8">
        <v>149.7</v>
      </c>
      <c r="E30" s="32">
        <v>3906.043</v>
      </c>
      <c r="F30" s="6">
        <v>281.043</v>
      </c>
      <c r="G30" s="6">
        <v>108.081</v>
      </c>
      <c r="H30" s="6">
        <v>108.081</v>
      </c>
      <c r="I30" s="6">
        <v>172.962</v>
      </c>
      <c r="J30" s="6">
        <v>121.04599999999999</v>
      </c>
      <c r="K30" s="6">
        <v>0</v>
      </c>
      <c r="L30" s="6">
        <v>0</v>
      </c>
      <c r="M30" s="6">
        <v>3625</v>
      </c>
      <c r="N30" s="32">
        <v>0</v>
      </c>
      <c r="O30" s="6">
        <v>0</v>
      </c>
      <c r="P30" s="33">
        <v>62.245</v>
      </c>
    </row>
    <row r="31" spans="1:16" ht="12.75">
      <c r="A31" s="64" t="s">
        <v>47</v>
      </c>
      <c r="B31" s="44">
        <v>3216.508</v>
      </c>
      <c r="C31" s="6">
        <v>3186.908</v>
      </c>
      <c r="D31" s="8">
        <v>1131.594</v>
      </c>
      <c r="E31" s="32">
        <v>2462.3869999999997</v>
      </c>
      <c r="F31" s="6">
        <v>2432.787</v>
      </c>
      <c r="G31" s="6">
        <v>393.3660000000001</v>
      </c>
      <c r="H31" s="6">
        <v>363.7660000000001</v>
      </c>
      <c r="I31" s="6">
        <v>1886.4209999999998</v>
      </c>
      <c r="J31" s="6">
        <v>1132.4609999999998</v>
      </c>
      <c r="K31" s="6">
        <v>34.6</v>
      </c>
      <c r="L31" s="6">
        <v>148</v>
      </c>
      <c r="M31" s="6">
        <v>0</v>
      </c>
      <c r="N31" s="32">
        <v>0</v>
      </c>
      <c r="O31" s="6">
        <v>0</v>
      </c>
      <c r="P31" s="33">
        <v>754.121</v>
      </c>
    </row>
    <row r="32" spans="1:16" ht="12.75">
      <c r="A32" s="65" t="s">
        <v>48</v>
      </c>
      <c r="B32" s="44">
        <v>1374.2359999999999</v>
      </c>
      <c r="C32" s="6">
        <v>1374.2359999999999</v>
      </c>
      <c r="D32" s="8">
        <v>124.29699999999968</v>
      </c>
      <c r="E32" s="32">
        <v>1069.743</v>
      </c>
      <c r="F32" s="6">
        <v>1069.743</v>
      </c>
      <c r="G32" s="6">
        <v>152.87099999999995</v>
      </c>
      <c r="H32" s="6">
        <v>152.87099999999995</v>
      </c>
      <c r="I32" s="6">
        <v>608.055</v>
      </c>
      <c r="J32" s="6">
        <v>507.08799999999997</v>
      </c>
      <c r="K32" s="6">
        <v>0</v>
      </c>
      <c r="L32" s="6">
        <v>308.817</v>
      </c>
      <c r="M32" s="6">
        <v>0</v>
      </c>
      <c r="N32" s="32">
        <v>0</v>
      </c>
      <c r="O32" s="6">
        <v>0</v>
      </c>
      <c r="P32" s="33">
        <v>304.4929999999999</v>
      </c>
    </row>
    <row r="33" spans="1:16" ht="13.5" thickBot="1">
      <c r="A33" s="66" t="s">
        <v>49</v>
      </c>
      <c r="B33" s="45">
        <v>1067.845</v>
      </c>
      <c r="C33" s="12">
        <v>1067.845</v>
      </c>
      <c r="D33" s="18">
        <v>236.10400000000016</v>
      </c>
      <c r="E33" s="41">
        <v>806.634</v>
      </c>
      <c r="F33" s="12">
        <v>806.634</v>
      </c>
      <c r="G33" s="12">
        <v>60.116</v>
      </c>
      <c r="H33" s="12">
        <v>60.116</v>
      </c>
      <c r="I33" s="12">
        <v>745.318</v>
      </c>
      <c r="J33" s="12">
        <v>585.9400000000004</v>
      </c>
      <c r="K33" s="12">
        <v>1.2</v>
      </c>
      <c r="L33" s="12">
        <v>0</v>
      </c>
      <c r="M33" s="12">
        <v>0</v>
      </c>
      <c r="N33" s="41">
        <v>0</v>
      </c>
      <c r="O33" s="12">
        <v>0</v>
      </c>
      <c r="P33" s="42">
        <v>261.21099999999996</v>
      </c>
    </row>
    <row r="34" spans="1:16" ht="13.5" thickBot="1">
      <c r="A34" s="56" t="s">
        <v>10</v>
      </c>
      <c r="B34" s="36">
        <f aca="true" t="shared" si="3" ref="B34:P34">SUM(B29:B33)</f>
        <v>9966.247</v>
      </c>
      <c r="C34" s="21">
        <f t="shared" si="3"/>
        <v>6311.647</v>
      </c>
      <c r="D34" s="17">
        <f t="shared" si="3"/>
        <v>1652.5549999999998</v>
      </c>
      <c r="E34" s="36">
        <f t="shared" si="3"/>
        <v>8584.177</v>
      </c>
      <c r="F34" s="21">
        <f t="shared" si="3"/>
        <v>4929.576999999999</v>
      </c>
      <c r="G34" s="21">
        <f t="shared" si="3"/>
        <v>804.4340000000001</v>
      </c>
      <c r="H34" s="21">
        <f t="shared" si="3"/>
        <v>774.8340000000001</v>
      </c>
      <c r="I34" s="21">
        <f t="shared" si="3"/>
        <v>3656.1259999999993</v>
      </c>
      <c r="J34" s="21">
        <f t="shared" si="3"/>
        <v>2577.045</v>
      </c>
      <c r="K34" s="21">
        <f t="shared" si="3"/>
        <v>35.800000000000004</v>
      </c>
      <c r="L34" s="21">
        <f t="shared" si="3"/>
        <v>462.817</v>
      </c>
      <c r="M34" s="21">
        <f t="shared" si="3"/>
        <v>3625</v>
      </c>
      <c r="N34" s="36">
        <f t="shared" si="3"/>
        <v>0</v>
      </c>
      <c r="O34" s="21">
        <f t="shared" si="3"/>
        <v>0</v>
      </c>
      <c r="P34" s="40">
        <f t="shared" si="3"/>
        <v>1382.07</v>
      </c>
    </row>
    <row r="35" spans="1:16" ht="12.75">
      <c r="A35" s="60" t="s">
        <v>50</v>
      </c>
      <c r="B35" s="37">
        <v>1097.825</v>
      </c>
      <c r="C35" s="7">
        <v>1017.825</v>
      </c>
      <c r="D35" s="15">
        <v>99.32600000000008</v>
      </c>
      <c r="E35" s="37">
        <v>834.0640000000001</v>
      </c>
      <c r="F35" s="7">
        <v>754.0640000000001</v>
      </c>
      <c r="G35" s="7">
        <v>443.897</v>
      </c>
      <c r="H35" s="7">
        <v>363.897</v>
      </c>
      <c r="I35" s="7">
        <v>327.81700000000006</v>
      </c>
      <c r="J35" s="7">
        <v>222.291</v>
      </c>
      <c r="K35" s="7">
        <v>0</v>
      </c>
      <c r="L35" s="7">
        <v>62.35</v>
      </c>
      <c r="M35" s="7">
        <v>0</v>
      </c>
      <c r="N35" s="37">
        <v>121.83</v>
      </c>
      <c r="O35" s="7">
        <v>120.53</v>
      </c>
      <c r="P35" s="38">
        <v>263.761</v>
      </c>
    </row>
    <row r="36" spans="1:16" ht="12.75">
      <c r="A36" s="61" t="s">
        <v>51</v>
      </c>
      <c r="B36" s="32">
        <v>449.064</v>
      </c>
      <c r="C36" s="6">
        <v>449.064</v>
      </c>
      <c r="D36" s="8">
        <v>105.93799999999996</v>
      </c>
      <c r="E36" s="32">
        <v>347.635</v>
      </c>
      <c r="F36" s="6">
        <v>347.635</v>
      </c>
      <c r="G36" s="6">
        <v>0.16000000000000003</v>
      </c>
      <c r="H36" s="6">
        <v>0.16000000000000003</v>
      </c>
      <c r="I36" s="6">
        <v>286.55199999999996</v>
      </c>
      <c r="J36" s="6">
        <v>179.794</v>
      </c>
      <c r="K36" s="6">
        <v>40.036</v>
      </c>
      <c r="L36" s="6">
        <v>20.887</v>
      </c>
      <c r="M36" s="6">
        <v>0</v>
      </c>
      <c r="N36" s="32">
        <v>0</v>
      </c>
      <c r="O36" s="6">
        <v>0</v>
      </c>
      <c r="P36" s="33">
        <v>101.42900000000002</v>
      </c>
    </row>
    <row r="37" spans="1:16" ht="12.75">
      <c r="A37" s="61" t="s">
        <v>79</v>
      </c>
      <c r="B37" s="32">
        <v>7533.396000000001</v>
      </c>
      <c r="C37" s="6">
        <v>7363.8460000000005</v>
      </c>
      <c r="D37" s="8">
        <v>3559.877000000001</v>
      </c>
      <c r="E37" s="32">
        <v>6513.785000000001</v>
      </c>
      <c r="F37" s="6">
        <v>6346.893</v>
      </c>
      <c r="G37" s="6">
        <v>2648.872</v>
      </c>
      <c r="H37" s="6">
        <v>2490.08</v>
      </c>
      <c r="I37" s="6">
        <v>3831.893000000001</v>
      </c>
      <c r="J37" s="6">
        <v>2911.845</v>
      </c>
      <c r="K37" s="6">
        <v>33.019999999999996</v>
      </c>
      <c r="L37" s="6">
        <v>0</v>
      </c>
      <c r="M37" s="6">
        <v>0</v>
      </c>
      <c r="N37" s="32">
        <v>0</v>
      </c>
      <c r="O37" s="6">
        <v>0</v>
      </c>
      <c r="P37" s="33">
        <v>1019.611</v>
      </c>
    </row>
    <row r="38" spans="1:16" ht="12.75">
      <c r="A38" s="61" t="s">
        <v>52</v>
      </c>
      <c r="B38" s="32">
        <v>771.8620000000001</v>
      </c>
      <c r="C38" s="6">
        <v>771.8620000000001</v>
      </c>
      <c r="D38" s="8">
        <v>100.40100000000012</v>
      </c>
      <c r="E38" s="32">
        <v>631.3080000000001</v>
      </c>
      <c r="F38" s="6">
        <v>631.3080000000001</v>
      </c>
      <c r="G38" s="6">
        <v>63.856</v>
      </c>
      <c r="H38" s="6">
        <v>63.856</v>
      </c>
      <c r="I38" s="6">
        <v>417.4520000000001</v>
      </c>
      <c r="J38" s="6">
        <v>245.29999999999995</v>
      </c>
      <c r="K38" s="6">
        <v>0</v>
      </c>
      <c r="L38" s="6">
        <v>150</v>
      </c>
      <c r="M38" s="6">
        <v>0</v>
      </c>
      <c r="N38" s="32">
        <v>0</v>
      </c>
      <c r="O38" s="6">
        <v>0</v>
      </c>
      <c r="P38" s="33">
        <v>140.55399999999997</v>
      </c>
    </row>
    <row r="39" spans="1:16" ht="12.75">
      <c r="A39" s="61" t="s">
        <v>53</v>
      </c>
      <c r="B39" s="32">
        <v>1864.3680000000004</v>
      </c>
      <c r="C39" s="6">
        <v>1864.3680000000004</v>
      </c>
      <c r="D39" s="8">
        <v>768.1780000000008</v>
      </c>
      <c r="E39" s="32">
        <v>1573.0990000000004</v>
      </c>
      <c r="F39" s="6">
        <v>1573.0990000000004</v>
      </c>
      <c r="G39" s="6">
        <v>588.8009999999999</v>
      </c>
      <c r="H39" s="6">
        <v>588.8009999999999</v>
      </c>
      <c r="I39" s="6">
        <v>632.9820000000004</v>
      </c>
      <c r="J39" s="6">
        <v>491.2929999999997</v>
      </c>
      <c r="K39" s="6">
        <v>2.85</v>
      </c>
      <c r="L39" s="6">
        <v>348.466</v>
      </c>
      <c r="M39" s="6">
        <v>0</v>
      </c>
      <c r="N39" s="32">
        <v>48.028</v>
      </c>
      <c r="O39" s="6">
        <v>0</v>
      </c>
      <c r="P39" s="33">
        <v>291.26900000000006</v>
      </c>
    </row>
    <row r="40" spans="1:16" ht="13.5" thickBot="1">
      <c r="A40" s="62" t="s">
        <v>54</v>
      </c>
      <c r="B40" s="34">
        <v>4126.726999999999</v>
      </c>
      <c r="C40" s="10">
        <v>2266.7269999999994</v>
      </c>
      <c r="D40" s="14">
        <v>616.9939999999997</v>
      </c>
      <c r="E40" s="34">
        <v>3836.346999999999</v>
      </c>
      <c r="F40" s="10">
        <v>1976.3469999999995</v>
      </c>
      <c r="G40" s="10">
        <v>1162.2259999999999</v>
      </c>
      <c r="H40" s="10">
        <v>1162.2259999999999</v>
      </c>
      <c r="I40" s="10">
        <v>692.2489999999993</v>
      </c>
      <c r="J40" s="10">
        <v>489.8680000000001</v>
      </c>
      <c r="K40" s="10">
        <v>86.602</v>
      </c>
      <c r="L40" s="10">
        <v>35.27</v>
      </c>
      <c r="M40" s="10">
        <v>1860</v>
      </c>
      <c r="N40" s="34">
        <v>94.405</v>
      </c>
      <c r="O40" s="10">
        <v>0</v>
      </c>
      <c r="P40" s="35">
        <v>290.3799999999999</v>
      </c>
    </row>
    <row r="41" spans="1:16" ht="13.5" thickBot="1">
      <c r="A41" s="56" t="s">
        <v>11</v>
      </c>
      <c r="B41" s="36">
        <f aca="true" t="shared" si="4" ref="B41:P41">SUM(B35:B40)</f>
        <v>15843.242</v>
      </c>
      <c r="C41" s="21">
        <f t="shared" si="4"/>
        <v>13733.692000000001</v>
      </c>
      <c r="D41" s="17">
        <f t="shared" si="4"/>
        <v>5250.714000000002</v>
      </c>
      <c r="E41" s="36">
        <f t="shared" si="4"/>
        <v>13736.238000000001</v>
      </c>
      <c r="F41" s="21">
        <f t="shared" si="4"/>
        <v>11629.346000000001</v>
      </c>
      <c r="G41" s="21">
        <f t="shared" si="4"/>
        <v>4907.812</v>
      </c>
      <c r="H41" s="21">
        <f t="shared" si="4"/>
        <v>4669.0199999999995</v>
      </c>
      <c r="I41" s="21">
        <f t="shared" si="4"/>
        <v>6188.9450000000015</v>
      </c>
      <c r="J41" s="21">
        <f t="shared" si="4"/>
        <v>4540.391</v>
      </c>
      <c r="K41" s="21">
        <f t="shared" si="4"/>
        <v>162.50799999999998</v>
      </c>
      <c r="L41" s="21">
        <f t="shared" si="4"/>
        <v>616.973</v>
      </c>
      <c r="M41" s="21">
        <f t="shared" si="4"/>
        <v>1860</v>
      </c>
      <c r="N41" s="36">
        <f t="shared" si="4"/>
        <v>264.26300000000003</v>
      </c>
      <c r="O41" s="21">
        <f t="shared" si="4"/>
        <v>120.53</v>
      </c>
      <c r="P41" s="40">
        <f t="shared" si="4"/>
        <v>2107.004</v>
      </c>
    </row>
    <row r="42" spans="1:16" ht="12.75">
      <c r="A42" s="60" t="s">
        <v>55</v>
      </c>
      <c r="B42" s="37">
        <v>2279.769</v>
      </c>
      <c r="C42" s="7">
        <v>625.1399999999999</v>
      </c>
      <c r="D42" s="15">
        <v>129.11000000000013</v>
      </c>
      <c r="E42" s="37">
        <v>2199.9649999999997</v>
      </c>
      <c r="F42" s="7">
        <v>545.3359999999999</v>
      </c>
      <c r="G42" s="7">
        <v>1683.077</v>
      </c>
      <c r="H42" s="7">
        <v>28.447999999999997</v>
      </c>
      <c r="I42" s="7">
        <v>460.88499999999965</v>
      </c>
      <c r="J42" s="7">
        <v>386.52099999999984</v>
      </c>
      <c r="K42" s="7">
        <v>0.0030000000000001137</v>
      </c>
      <c r="L42" s="7">
        <v>56</v>
      </c>
      <c r="M42" s="7">
        <v>0</v>
      </c>
      <c r="N42" s="37">
        <v>0</v>
      </c>
      <c r="O42" s="7">
        <v>0</v>
      </c>
      <c r="P42" s="38">
        <v>79.804</v>
      </c>
    </row>
    <row r="43" spans="1:16" ht="12.75">
      <c r="A43" s="61" t="s">
        <v>82</v>
      </c>
      <c r="B43" s="32">
        <v>553.0870000000001</v>
      </c>
      <c r="C43" s="6">
        <v>553.0870000000001</v>
      </c>
      <c r="D43" s="8">
        <v>124.82599999999996</v>
      </c>
      <c r="E43" s="32">
        <v>451.41500000000013</v>
      </c>
      <c r="F43" s="6">
        <v>451.41500000000013</v>
      </c>
      <c r="G43" s="6">
        <v>4.609000000000016</v>
      </c>
      <c r="H43" s="6">
        <v>4.609000000000016</v>
      </c>
      <c r="I43" s="6">
        <v>381.2880000000001</v>
      </c>
      <c r="J43" s="6">
        <v>271.58399999999995</v>
      </c>
      <c r="K43" s="6">
        <v>0.5179999999999999</v>
      </c>
      <c r="L43" s="6">
        <v>65</v>
      </c>
      <c r="M43" s="6">
        <v>0</v>
      </c>
      <c r="N43" s="32">
        <v>0</v>
      </c>
      <c r="O43" s="6">
        <v>0</v>
      </c>
      <c r="P43" s="33">
        <v>101.67199999999998</v>
      </c>
    </row>
    <row r="44" spans="1:16" ht="12.75">
      <c r="A44" s="61" t="s">
        <v>56</v>
      </c>
      <c r="B44" s="32">
        <v>4400.826</v>
      </c>
      <c r="C44" s="6">
        <v>810.8260000000001</v>
      </c>
      <c r="D44" s="8">
        <v>122.07200000000023</v>
      </c>
      <c r="E44" s="32">
        <v>4221.252</v>
      </c>
      <c r="F44" s="6">
        <v>631.2520000000001</v>
      </c>
      <c r="G44" s="6">
        <v>127.256</v>
      </c>
      <c r="H44" s="6">
        <v>127.256</v>
      </c>
      <c r="I44" s="6">
        <v>450.99600000000055</v>
      </c>
      <c r="J44" s="6">
        <v>328.92400000000004</v>
      </c>
      <c r="K44" s="6">
        <v>0</v>
      </c>
      <c r="L44" s="6">
        <v>53</v>
      </c>
      <c r="M44" s="6">
        <v>3590</v>
      </c>
      <c r="N44" s="32">
        <v>0</v>
      </c>
      <c r="O44" s="6">
        <v>0</v>
      </c>
      <c r="P44" s="33">
        <v>179.57400000000007</v>
      </c>
    </row>
    <row r="45" spans="1:16" ht="12.75">
      <c r="A45" s="61" t="s">
        <v>57</v>
      </c>
      <c r="B45" s="32">
        <v>585.0640000000001</v>
      </c>
      <c r="C45" s="6">
        <v>585.0640000000001</v>
      </c>
      <c r="D45" s="8">
        <v>50.126000000000005</v>
      </c>
      <c r="E45" s="32">
        <v>530.446</v>
      </c>
      <c r="F45" s="6">
        <v>530.446</v>
      </c>
      <c r="G45" s="6">
        <v>7.885</v>
      </c>
      <c r="H45" s="6">
        <v>7.885</v>
      </c>
      <c r="I45" s="6">
        <v>268.523</v>
      </c>
      <c r="J45" s="6">
        <v>197.32799999999997</v>
      </c>
      <c r="K45" s="6">
        <v>0</v>
      </c>
      <c r="L45" s="6">
        <v>254.03800000000004</v>
      </c>
      <c r="M45" s="6">
        <v>0</v>
      </c>
      <c r="N45" s="32">
        <v>0</v>
      </c>
      <c r="O45" s="6">
        <v>0</v>
      </c>
      <c r="P45" s="33">
        <v>54.618</v>
      </c>
    </row>
    <row r="46" spans="1:16" ht="12.75">
      <c r="A46" s="61" t="s">
        <v>58</v>
      </c>
      <c r="B46" s="32">
        <v>1089.2780000000002</v>
      </c>
      <c r="C46" s="6">
        <v>1089.2780000000002</v>
      </c>
      <c r="D46" s="8">
        <v>316.75600000000003</v>
      </c>
      <c r="E46" s="32">
        <v>899.4410000000003</v>
      </c>
      <c r="F46" s="6">
        <v>899.4410000000003</v>
      </c>
      <c r="G46" s="6">
        <v>28.904999999999994</v>
      </c>
      <c r="H46" s="6">
        <v>28.904999999999994</v>
      </c>
      <c r="I46" s="6">
        <v>669.7920000000004</v>
      </c>
      <c r="J46" s="6">
        <v>410.07300000000004</v>
      </c>
      <c r="K46" s="6">
        <v>4.77</v>
      </c>
      <c r="L46" s="6">
        <v>195.974</v>
      </c>
      <c r="M46" s="6">
        <v>0</v>
      </c>
      <c r="N46" s="32">
        <v>0</v>
      </c>
      <c r="O46" s="6">
        <v>0</v>
      </c>
      <c r="P46" s="33">
        <v>189.83699999999996</v>
      </c>
    </row>
    <row r="47" spans="1:16" ht="12.75">
      <c r="A47" s="61" t="s">
        <v>26</v>
      </c>
      <c r="B47" s="32">
        <v>4583.012</v>
      </c>
      <c r="C47" s="6">
        <v>4570.282</v>
      </c>
      <c r="D47" s="8">
        <v>1758.2940000000008</v>
      </c>
      <c r="E47" s="32">
        <v>4023.6759999999995</v>
      </c>
      <c r="F47" s="6">
        <v>4010.946</v>
      </c>
      <c r="G47" s="6">
        <v>115.594</v>
      </c>
      <c r="H47" s="6">
        <v>102.864</v>
      </c>
      <c r="I47" s="6">
        <v>3687.6259999999993</v>
      </c>
      <c r="J47" s="6">
        <v>2763.557</v>
      </c>
      <c r="K47" s="6">
        <v>220.45600000000002</v>
      </c>
      <c r="L47" s="6">
        <v>0</v>
      </c>
      <c r="M47" s="6">
        <v>0</v>
      </c>
      <c r="N47" s="32">
        <v>93</v>
      </c>
      <c r="O47" s="6">
        <v>93</v>
      </c>
      <c r="P47" s="33">
        <v>559.336</v>
      </c>
    </row>
    <row r="48" spans="1:16" ht="13.5" thickBot="1">
      <c r="A48" s="62" t="s">
        <v>27</v>
      </c>
      <c r="B48" s="34">
        <v>1482.328</v>
      </c>
      <c r="C48" s="10">
        <v>782.3279999999999</v>
      </c>
      <c r="D48" s="14">
        <v>154.36000000000024</v>
      </c>
      <c r="E48" s="34">
        <v>1217.165</v>
      </c>
      <c r="F48" s="10">
        <v>517.165</v>
      </c>
      <c r="G48" s="10">
        <v>45.474</v>
      </c>
      <c r="H48" s="10">
        <v>45.474</v>
      </c>
      <c r="I48" s="10">
        <v>469.7950000000001</v>
      </c>
      <c r="J48" s="10">
        <v>352.0539999999998</v>
      </c>
      <c r="K48" s="10">
        <v>1.896</v>
      </c>
      <c r="L48" s="10">
        <v>0</v>
      </c>
      <c r="M48" s="10">
        <v>700</v>
      </c>
      <c r="N48" s="34">
        <v>0</v>
      </c>
      <c r="O48" s="10">
        <v>0</v>
      </c>
      <c r="P48" s="35">
        <v>265.16299999999995</v>
      </c>
    </row>
    <row r="49" spans="1:16" ht="13.5" thickBot="1">
      <c r="A49" s="56" t="s">
        <v>15</v>
      </c>
      <c r="B49" s="36">
        <f aca="true" t="shared" si="5" ref="B49:P49">SUM(B42:B48)</f>
        <v>14973.364</v>
      </c>
      <c r="C49" s="21">
        <f t="shared" si="5"/>
        <v>9016.005</v>
      </c>
      <c r="D49" s="17">
        <f t="shared" si="5"/>
        <v>2655.5440000000012</v>
      </c>
      <c r="E49" s="36">
        <f t="shared" si="5"/>
        <v>13543.36</v>
      </c>
      <c r="F49" s="21">
        <f t="shared" si="5"/>
        <v>7586.001</v>
      </c>
      <c r="G49" s="21">
        <f t="shared" si="5"/>
        <v>2012.8</v>
      </c>
      <c r="H49" s="21">
        <f t="shared" si="5"/>
        <v>345.441</v>
      </c>
      <c r="I49" s="21">
        <f t="shared" si="5"/>
        <v>6388.905000000001</v>
      </c>
      <c r="J49" s="21">
        <f t="shared" si="5"/>
        <v>4710.040999999999</v>
      </c>
      <c r="K49" s="21">
        <f t="shared" si="5"/>
        <v>227.643</v>
      </c>
      <c r="L49" s="21">
        <f t="shared" si="5"/>
        <v>624.012</v>
      </c>
      <c r="M49" s="21">
        <f t="shared" si="5"/>
        <v>4290</v>
      </c>
      <c r="N49" s="36">
        <f t="shared" si="5"/>
        <v>93</v>
      </c>
      <c r="O49" s="21">
        <f t="shared" si="5"/>
        <v>93</v>
      </c>
      <c r="P49" s="40">
        <f t="shared" si="5"/>
        <v>1430.004</v>
      </c>
    </row>
    <row r="50" spans="1:16" ht="12.75">
      <c r="A50" s="60" t="s">
        <v>59</v>
      </c>
      <c r="B50" s="37">
        <v>955.3670000000002</v>
      </c>
      <c r="C50" s="7">
        <v>955.3670000000002</v>
      </c>
      <c r="D50" s="13">
        <v>178.83199999999965</v>
      </c>
      <c r="E50" s="37">
        <v>790.9570000000002</v>
      </c>
      <c r="F50" s="7">
        <v>790.9570000000002</v>
      </c>
      <c r="G50" s="7">
        <v>78.01100000000002</v>
      </c>
      <c r="H50" s="7">
        <v>78.01100000000002</v>
      </c>
      <c r="I50" s="7">
        <v>621.9460000000001</v>
      </c>
      <c r="J50" s="7">
        <v>490.249</v>
      </c>
      <c r="K50" s="7">
        <v>0</v>
      </c>
      <c r="L50" s="7">
        <v>91</v>
      </c>
      <c r="M50" s="7">
        <v>0</v>
      </c>
      <c r="N50" s="37">
        <v>0</v>
      </c>
      <c r="O50" s="7">
        <v>0</v>
      </c>
      <c r="P50" s="38">
        <v>164.40999999999994</v>
      </c>
    </row>
    <row r="51" spans="1:16" ht="12.75">
      <c r="A51" s="61" t="s">
        <v>60</v>
      </c>
      <c r="B51" s="32">
        <v>740.466</v>
      </c>
      <c r="C51" s="6">
        <v>740.466</v>
      </c>
      <c r="D51" s="9">
        <v>15.920999999999964</v>
      </c>
      <c r="E51" s="32">
        <v>548.074</v>
      </c>
      <c r="F51" s="6">
        <v>548.074</v>
      </c>
      <c r="G51" s="6">
        <v>328.2839999999999</v>
      </c>
      <c r="H51" s="6">
        <v>328.2839999999999</v>
      </c>
      <c r="I51" s="6">
        <v>191.79000000000008</v>
      </c>
      <c r="J51" s="6">
        <v>168.86900000000003</v>
      </c>
      <c r="K51" s="6">
        <v>0</v>
      </c>
      <c r="L51" s="6">
        <v>28</v>
      </c>
      <c r="M51" s="6">
        <v>0</v>
      </c>
      <c r="N51" s="32">
        <v>0</v>
      </c>
      <c r="O51" s="6">
        <v>0</v>
      </c>
      <c r="P51" s="33">
        <v>192.39200000000002</v>
      </c>
    </row>
    <row r="52" spans="1:16" ht="12.75">
      <c r="A52" s="62" t="s">
        <v>83</v>
      </c>
      <c r="B52" s="34">
        <v>642.997</v>
      </c>
      <c r="C52" s="10">
        <v>642.997</v>
      </c>
      <c r="D52" s="50">
        <v>73.80799999999988</v>
      </c>
      <c r="E52" s="34">
        <v>506.052</v>
      </c>
      <c r="F52" s="10">
        <v>506.052</v>
      </c>
      <c r="G52" s="10">
        <v>30.799999999999997</v>
      </c>
      <c r="H52" s="10">
        <v>30.799999999999997</v>
      </c>
      <c r="I52" s="10">
        <v>455.776</v>
      </c>
      <c r="J52" s="10">
        <v>380.1599999999999</v>
      </c>
      <c r="K52" s="10">
        <v>0</v>
      </c>
      <c r="L52" s="10">
        <v>19.476000000000003</v>
      </c>
      <c r="M52" s="10">
        <v>0</v>
      </c>
      <c r="N52" s="34">
        <v>0</v>
      </c>
      <c r="O52" s="10">
        <v>0</v>
      </c>
      <c r="P52" s="42">
        <v>136.9449999999999</v>
      </c>
    </row>
    <row r="53" spans="1:16" ht="13.5" thickBot="1">
      <c r="A53" s="61" t="s">
        <v>61</v>
      </c>
      <c r="B53" s="32">
        <v>1290.3209999999997</v>
      </c>
      <c r="C53" s="6">
        <v>1290.3209999999997</v>
      </c>
      <c r="D53" s="9">
        <v>360.32100000000014</v>
      </c>
      <c r="E53" s="32">
        <v>995.3879999999997</v>
      </c>
      <c r="F53" s="6">
        <v>995.3879999999997</v>
      </c>
      <c r="G53" s="6">
        <v>69.606</v>
      </c>
      <c r="H53" s="6">
        <v>69.606</v>
      </c>
      <c r="I53" s="6">
        <v>925.0819999999997</v>
      </c>
      <c r="J53" s="6">
        <v>671.4449999999999</v>
      </c>
      <c r="K53" s="6">
        <v>0.7</v>
      </c>
      <c r="L53" s="6">
        <v>0</v>
      </c>
      <c r="M53" s="6">
        <v>0</v>
      </c>
      <c r="N53" s="32">
        <v>0</v>
      </c>
      <c r="O53" s="6">
        <v>0</v>
      </c>
      <c r="P53" s="33">
        <v>294.933</v>
      </c>
    </row>
    <row r="54" spans="1:16" ht="13.5" thickBot="1">
      <c r="A54" s="56" t="s">
        <v>12</v>
      </c>
      <c r="B54" s="36">
        <f aca="true" t="shared" si="6" ref="B54:P54">SUM(B50:B53)</f>
        <v>3629.151</v>
      </c>
      <c r="C54" s="21">
        <f t="shared" si="6"/>
        <v>3629.151</v>
      </c>
      <c r="D54" s="17">
        <f t="shared" si="6"/>
        <v>628.8819999999996</v>
      </c>
      <c r="E54" s="17">
        <f t="shared" si="6"/>
        <v>2840.4709999999995</v>
      </c>
      <c r="F54" s="21">
        <f t="shared" si="6"/>
        <v>2840.4709999999995</v>
      </c>
      <c r="G54" s="21">
        <f t="shared" si="6"/>
        <v>506.7009999999999</v>
      </c>
      <c r="H54" s="21">
        <f t="shared" si="6"/>
        <v>506.7009999999999</v>
      </c>
      <c r="I54" s="21">
        <f t="shared" si="6"/>
        <v>2194.594</v>
      </c>
      <c r="J54" s="21">
        <f t="shared" si="6"/>
        <v>1710.723</v>
      </c>
      <c r="K54" s="21">
        <f t="shared" si="6"/>
        <v>0.7</v>
      </c>
      <c r="L54" s="21">
        <f t="shared" si="6"/>
        <v>138.476</v>
      </c>
      <c r="M54" s="21">
        <f t="shared" si="6"/>
        <v>0</v>
      </c>
      <c r="N54" s="36">
        <f t="shared" si="6"/>
        <v>0</v>
      </c>
      <c r="O54" s="21">
        <f t="shared" si="6"/>
        <v>0</v>
      </c>
      <c r="P54" s="40">
        <f t="shared" si="6"/>
        <v>788.6799999999998</v>
      </c>
    </row>
    <row r="55" spans="1:16" ht="12.75">
      <c r="A55" s="60" t="s">
        <v>62</v>
      </c>
      <c r="B55" s="37">
        <v>5552.407999999999</v>
      </c>
      <c r="C55" s="7">
        <v>2659.408</v>
      </c>
      <c r="D55" s="15">
        <v>522.3449999999996</v>
      </c>
      <c r="E55" s="37">
        <v>4884.589999999999</v>
      </c>
      <c r="F55" s="7">
        <v>1991.59</v>
      </c>
      <c r="G55" s="7">
        <v>3292.3160000000003</v>
      </c>
      <c r="H55" s="7">
        <v>399.3159999999999</v>
      </c>
      <c r="I55" s="7">
        <v>1578.666999999999</v>
      </c>
      <c r="J55" s="7">
        <v>1041.818</v>
      </c>
      <c r="K55" s="7">
        <v>13.607000000000001</v>
      </c>
      <c r="L55" s="7">
        <v>0</v>
      </c>
      <c r="M55" s="7">
        <v>0</v>
      </c>
      <c r="N55" s="37">
        <v>153188</v>
      </c>
      <c r="O55" s="7">
        <v>149472</v>
      </c>
      <c r="P55" s="38">
        <v>667.818</v>
      </c>
    </row>
    <row r="56" spans="1:16" ht="12.75">
      <c r="A56" s="61" t="s">
        <v>63</v>
      </c>
      <c r="B56" s="32">
        <v>1871.8369999999995</v>
      </c>
      <c r="C56" s="6">
        <v>1871.8369999999995</v>
      </c>
      <c r="D56" s="8">
        <v>543.1579999999999</v>
      </c>
      <c r="E56" s="32">
        <v>1570.3059999999996</v>
      </c>
      <c r="F56" s="6">
        <v>1570.3059999999996</v>
      </c>
      <c r="G56" s="6">
        <v>598.3629999999999</v>
      </c>
      <c r="H56" s="6">
        <v>598.3629999999999</v>
      </c>
      <c r="I56" s="6">
        <v>909.1279999999997</v>
      </c>
      <c r="J56" s="6">
        <v>631.5320000000002</v>
      </c>
      <c r="K56" s="6">
        <v>10.5</v>
      </c>
      <c r="L56" s="6">
        <v>52.315</v>
      </c>
      <c r="M56" s="6">
        <v>0</v>
      </c>
      <c r="N56" s="32">
        <v>0</v>
      </c>
      <c r="O56" s="6">
        <v>0</v>
      </c>
      <c r="P56" s="33">
        <v>301.53100000000006</v>
      </c>
    </row>
    <row r="57" spans="1:16" ht="12.75">
      <c r="A57" s="61" t="s">
        <v>64</v>
      </c>
      <c r="B57" s="32">
        <v>221.50000000000003</v>
      </c>
      <c r="C57" s="6">
        <v>221.50000000000003</v>
      </c>
      <c r="D57" s="8">
        <v>31.40000000000002</v>
      </c>
      <c r="E57" s="32">
        <v>199.80000000000004</v>
      </c>
      <c r="F57" s="6">
        <v>199.80000000000004</v>
      </c>
      <c r="G57" s="6">
        <v>38.9</v>
      </c>
      <c r="H57" s="6">
        <v>38.900000000000006</v>
      </c>
      <c r="I57" s="6">
        <v>160.90000000000003</v>
      </c>
      <c r="J57" s="6">
        <v>115.49999999999999</v>
      </c>
      <c r="K57" s="6">
        <v>0</v>
      </c>
      <c r="L57" s="6">
        <v>0</v>
      </c>
      <c r="M57" s="6">
        <v>0</v>
      </c>
      <c r="N57" s="32">
        <v>0</v>
      </c>
      <c r="O57" s="6">
        <v>0</v>
      </c>
      <c r="P57" s="33">
        <v>21.7</v>
      </c>
    </row>
    <row r="58" spans="1:16" ht="13.5" thickBot="1">
      <c r="A58" s="62" t="s">
        <v>65</v>
      </c>
      <c r="B58" s="34">
        <v>4181.469000000001</v>
      </c>
      <c r="C58" s="10">
        <v>2381.4690000000014</v>
      </c>
      <c r="D58" s="14">
        <v>1012.686</v>
      </c>
      <c r="E58" s="34">
        <v>3834.187000000001</v>
      </c>
      <c r="F58" s="10">
        <v>2034.1870000000015</v>
      </c>
      <c r="G58" s="10">
        <v>935.636</v>
      </c>
      <c r="H58" s="10">
        <v>935.636</v>
      </c>
      <c r="I58" s="10">
        <v>1043.8280000000009</v>
      </c>
      <c r="J58" s="10">
        <v>832.4610000000001</v>
      </c>
      <c r="K58" s="10">
        <v>1.45</v>
      </c>
      <c r="L58" s="10">
        <v>53.272999999999996</v>
      </c>
      <c r="M58" s="10">
        <v>1800</v>
      </c>
      <c r="N58" s="34">
        <v>2540</v>
      </c>
      <c r="O58" s="10">
        <v>0</v>
      </c>
      <c r="P58" s="35">
        <v>347.282</v>
      </c>
    </row>
    <row r="59" spans="1:16" ht="13.5" thickBot="1">
      <c r="A59" s="56" t="s">
        <v>17</v>
      </c>
      <c r="B59" s="36">
        <f aca="true" t="shared" si="7" ref="B59:P59">SUM(B55:B58)</f>
        <v>11827.214</v>
      </c>
      <c r="C59" s="21">
        <f t="shared" si="7"/>
        <v>7134.214</v>
      </c>
      <c r="D59" s="17">
        <f t="shared" si="7"/>
        <v>2109.5889999999995</v>
      </c>
      <c r="E59" s="36">
        <f t="shared" si="7"/>
        <v>10488.883</v>
      </c>
      <c r="F59" s="21">
        <f t="shared" si="7"/>
        <v>5795.883000000002</v>
      </c>
      <c r="G59" s="21">
        <f t="shared" si="7"/>
        <v>4865.215</v>
      </c>
      <c r="H59" s="21">
        <f t="shared" si="7"/>
        <v>1972.215</v>
      </c>
      <c r="I59" s="21">
        <f t="shared" si="7"/>
        <v>3692.5229999999997</v>
      </c>
      <c r="J59" s="21">
        <f t="shared" si="7"/>
        <v>2621.311</v>
      </c>
      <c r="K59" s="21">
        <f t="shared" si="7"/>
        <v>25.557</v>
      </c>
      <c r="L59" s="21">
        <f t="shared" si="7"/>
        <v>105.588</v>
      </c>
      <c r="M59" s="21">
        <f t="shared" si="7"/>
        <v>1800</v>
      </c>
      <c r="N59" s="36">
        <f t="shared" si="7"/>
        <v>155728</v>
      </c>
      <c r="O59" s="21">
        <f t="shared" si="7"/>
        <v>149472</v>
      </c>
      <c r="P59" s="40">
        <f t="shared" si="7"/>
        <v>1338.3310000000001</v>
      </c>
    </row>
    <row r="60" spans="1:16" ht="12.75">
      <c r="A60" s="60" t="s">
        <v>66</v>
      </c>
      <c r="B60" s="37">
        <v>1202.1929999999998</v>
      </c>
      <c r="C60" s="7">
        <v>649.3829999999997</v>
      </c>
      <c r="D60" s="15">
        <v>187.13500000000005</v>
      </c>
      <c r="E60" s="37">
        <v>1116.3849999999998</v>
      </c>
      <c r="F60" s="7">
        <v>563.5749999999997</v>
      </c>
      <c r="G60" s="7">
        <v>613.1739999999999</v>
      </c>
      <c r="H60" s="7">
        <v>60.36399999999998</v>
      </c>
      <c r="I60" s="7">
        <v>453.7169999999999</v>
      </c>
      <c r="J60" s="7">
        <v>336.19800000000004</v>
      </c>
      <c r="K60" s="7">
        <v>1.337</v>
      </c>
      <c r="L60" s="7">
        <v>48.157000000000004</v>
      </c>
      <c r="M60" s="7">
        <v>0</v>
      </c>
      <c r="N60" s="37">
        <v>0</v>
      </c>
      <c r="O60" s="7">
        <v>0</v>
      </c>
      <c r="P60" s="38">
        <v>85.808</v>
      </c>
    </row>
    <row r="61" spans="1:16" ht="12.75">
      <c r="A61" s="61" t="s">
        <v>67</v>
      </c>
      <c r="B61" s="32">
        <v>7166.058</v>
      </c>
      <c r="C61" s="6">
        <v>612.0579999999999</v>
      </c>
      <c r="D61" s="8">
        <v>88.54599999999999</v>
      </c>
      <c r="E61" s="32">
        <v>6937.884</v>
      </c>
      <c r="F61" s="6">
        <v>383.8839999999999</v>
      </c>
      <c r="G61" s="6">
        <v>9.420000000000002</v>
      </c>
      <c r="H61" s="6">
        <v>9.420000000000002</v>
      </c>
      <c r="I61" s="6">
        <v>295.6229999999996</v>
      </c>
      <c r="J61" s="6">
        <v>240.04500000000007</v>
      </c>
      <c r="K61" s="6">
        <v>7.841</v>
      </c>
      <c r="L61" s="6">
        <v>71</v>
      </c>
      <c r="M61" s="6">
        <v>6554</v>
      </c>
      <c r="N61" s="32">
        <v>0</v>
      </c>
      <c r="O61" s="6">
        <v>0</v>
      </c>
      <c r="P61" s="33">
        <v>228.174</v>
      </c>
    </row>
    <row r="62" spans="1:16" ht="12.75">
      <c r="A62" s="61" t="s">
        <v>84</v>
      </c>
      <c r="B62" s="32">
        <v>3249.785</v>
      </c>
      <c r="C62" s="6">
        <v>398.245</v>
      </c>
      <c r="D62" s="8">
        <v>74.09999999999991</v>
      </c>
      <c r="E62" s="32">
        <v>3185.4849999999997</v>
      </c>
      <c r="F62" s="6">
        <v>333.945</v>
      </c>
      <c r="G62" s="6">
        <v>25.345</v>
      </c>
      <c r="H62" s="6">
        <v>25.345</v>
      </c>
      <c r="I62" s="6">
        <v>307.47299999999996</v>
      </c>
      <c r="J62" s="6">
        <v>264.59000000000003</v>
      </c>
      <c r="K62" s="6">
        <v>1.127</v>
      </c>
      <c r="L62" s="6">
        <v>0</v>
      </c>
      <c r="M62" s="6">
        <v>2851.54</v>
      </c>
      <c r="N62" s="32">
        <v>0</v>
      </c>
      <c r="O62" s="6">
        <v>0</v>
      </c>
      <c r="P62" s="33">
        <v>64.30000000000001</v>
      </c>
    </row>
    <row r="63" spans="1:16" ht="12.75">
      <c r="A63" s="61" t="s">
        <v>68</v>
      </c>
      <c r="B63" s="32">
        <v>2933.175999999999</v>
      </c>
      <c r="C63" s="6">
        <v>2933.175999999999</v>
      </c>
      <c r="D63" s="8">
        <v>1342.7999999999993</v>
      </c>
      <c r="E63" s="32">
        <v>2736.075999999999</v>
      </c>
      <c r="F63" s="6">
        <v>2736.075999999999</v>
      </c>
      <c r="G63" s="6">
        <v>1516.4340000000002</v>
      </c>
      <c r="H63" s="6">
        <v>1516.4340000000002</v>
      </c>
      <c r="I63" s="6">
        <v>1198.7109999999989</v>
      </c>
      <c r="J63" s="6">
        <v>846.2229999999998</v>
      </c>
      <c r="K63" s="6">
        <v>20.931</v>
      </c>
      <c r="L63" s="6">
        <v>0</v>
      </c>
      <c r="M63" s="6">
        <v>0</v>
      </c>
      <c r="N63" s="32">
        <v>0</v>
      </c>
      <c r="O63" s="6">
        <v>0</v>
      </c>
      <c r="P63" s="33">
        <v>197.1</v>
      </c>
    </row>
    <row r="64" spans="1:16" ht="12.75">
      <c r="A64" s="61" t="s">
        <v>69</v>
      </c>
      <c r="B64" s="32">
        <v>13264.158999999998</v>
      </c>
      <c r="C64" s="6">
        <v>1133.425</v>
      </c>
      <c r="D64" s="8">
        <v>321.10799999999995</v>
      </c>
      <c r="E64" s="32">
        <v>13026.255999999998</v>
      </c>
      <c r="F64" s="6">
        <v>895.5219999999999</v>
      </c>
      <c r="G64" s="6">
        <v>12058.141</v>
      </c>
      <c r="H64" s="6">
        <v>0.3150000000000013</v>
      </c>
      <c r="I64" s="6">
        <v>931.2799999999979</v>
      </c>
      <c r="J64" s="6">
        <v>612.893</v>
      </c>
      <c r="K64" s="6">
        <v>36.835</v>
      </c>
      <c r="L64" s="6">
        <v>0</v>
      </c>
      <c r="M64" s="6">
        <v>0</v>
      </c>
      <c r="N64" s="32">
        <v>0</v>
      </c>
      <c r="O64" s="6">
        <v>0</v>
      </c>
      <c r="P64" s="33">
        <v>237.903</v>
      </c>
    </row>
    <row r="65" spans="1:16" ht="13.5" thickBot="1">
      <c r="A65" s="62" t="s">
        <v>70</v>
      </c>
      <c r="B65" s="34">
        <v>5135.48</v>
      </c>
      <c r="C65" s="10">
        <v>342.58000000000004</v>
      </c>
      <c r="D65" s="14">
        <v>74.0200000000001</v>
      </c>
      <c r="E65" s="34">
        <v>5074.36</v>
      </c>
      <c r="F65" s="10">
        <v>281.46000000000004</v>
      </c>
      <c r="G65" s="10">
        <v>10.530000000000003</v>
      </c>
      <c r="H65" s="10">
        <v>10.530000000000003</v>
      </c>
      <c r="I65" s="10">
        <v>264.64800000000014</v>
      </c>
      <c r="J65" s="10">
        <v>218.558</v>
      </c>
      <c r="K65" s="10">
        <v>1.282</v>
      </c>
      <c r="L65" s="10">
        <v>0</v>
      </c>
      <c r="M65" s="10">
        <v>4797.9</v>
      </c>
      <c r="N65" s="34">
        <v>0</v>
      </c>
      <c r="O65" s="10">
        <v>0</v>
      </c>
      <c r="P65" s="35">
        <v>61.12</v>
      </c>
    </row>
    <row r="66" spans="1:16" ht="13.5" thickBot="1">
      <c r="A66" s="56" t="s">
        <v>13</v>
      </c>
      <c r="B66" s="36">
        <f aca="true" t="shared" si="8" ref="B66:P66">SUM(B60:B65)</f>
        <v>32950.850999999995</v>
      </c>
      <c r="C66" s="21">
        <f t="shared" si="8"/>
        <v>6068.866999999999</v>
      </c>
      <c r="D66" s="17">
        <f t="shared" si="8"/>
        <v>2087.7089999999994</v>
      </c>
      <c r="E66" s="36">
        <f t="shared" si="8"/>
        <v>32076.445999999996</v>
      </c>
      <c r="F66" s="21">
        <f t="shared" si="8"/>
        <v>5194.461999999999</v>
      </c>
      <c r="G66" s="21">
        <f t="shared" si="8"/>
        <v>14233.044</v>
      </c>
      <c r="H66" s="21">
        <f t="shared" si="8"/>
        <v>1622.4080000000001</v>
      </c>
      <c r="I66" s="21">
        <f t="shared" si="8"/>
        <v>3451.4519999999966</v>
      </c>
      <c r="J66" s="21">
        <f t="shared" si="8"/>
        <v>2518.507</v>
      </c>
      <c r="K66" s="21">
        <f t="shared" si="8"/>
        <v>69.353</v>
      </c>
      <c r="L66" s="21">
        <f t="shared" si="8"/>
        <v>119.15700000000001</v>
      </c>
      <c r="M66" s="21">
        <f t="shared" si="8"/>
        <v>14203.44</v>
      </c>
      <c r="N66" s="36">
        <f t="shared" si="8"/>
        <v>0</v>
      </c>
      <c r="O66" s="21">
        <f t="shared" si="8"/>
        <v>0</v>
      </c>
      <c r="P66" s="40">
        <f t="shared" si="8"/>
        <v>874.4050000000001</v>
      </c>
    </row>
    <row r="67" spans="1:16" ht="12.75">
      <c r="A67" s="63" t="s">
        <v>71</v>
      </c>
      <c r="B67" s="37">
        <v>27205.468</v>
      </c>
      <c r="C67" s="7">
        <v>1261.2070000000003</v>
      </c>
      <c r="D67" s="15">
        <v>171.94300000000004</v>
      </c>
      <c r="E67" s="43">
        <v>26756.888</v>
      </c>
      <c r="F67" s="7">
        <v>812.6270000000004</v>
      </c>
      <c r="G67" s="7">
        <v>48.02400000000001</v>
      </c>
      <c r="H67" s="7">
        <v>28.317999999999998</v>
      </c>
      <c r="I67" s="7">
        <v>799.7239999999993</v>
      </c>
      <c r="J67" s="7">
        <v>488.48500000000007</v>
      </c>
      <c r="K67" s="7">
        <v>22470.369</v>
      </c>
      <c r="L67" s="7">
        <v>408.77099999999996</v>
      </c>
      <c r="M67" s="7">
        <v>3030</v>
      </c>
      <c r="N67" s="37">
        <v>0</v>
      </c>
      <c r="O67" s="13">
        <v>0</v>
      </c>
      <c r="P67" s="38">
        <v>448.5799999999999</v>
      </c>
    </row>
    <row r="68" spans="1:16" ht="12.75">
      <c r="A68" s="64" t="s">
        <v>72</v>
      </c>
      <c r="B68" s="32">
        <v>1021.374</v>
      </c>
      <c r="C68" s="6">
        <v>446.362</v>
      </c>
      <c r="D68" s="8">
        <v>111.21500000000009</v>
      </c>
      <c r="E68" s="44">
        <v>999.046</v>
      </c>
      <c r="F68" s="6">
        <v>424.034</v>
      </c>
      <c r="G68" s="6">
        <v>24.151</v>
      </c>
      <c r="H68" s="6">
        <v>24.151</v>
      </c>
      <c r="I68" s="6">
        <v>398.6740000000002</v>
      </c>
      <c r="J68" s="6">
        <v>326.39</v>
      </c>
      <c r="K68" s="6">
        <v>1.2089999999999999</v>
      </c>
      <c r="L68" s="6">
        <v>0</v>
      </c>
      <c r="M68" s="6">
        <v>575.012</v>
      </c>
      <c r="N68" s="32">
        <v>0</v>
      </c>
      <c r="O68" s="9">
        <v>0</v>
      </c>
      <c r="P68" s="33">
        <v>22.328000000000003</v>
      </c>
    </row>
    <row r="69" spans="1:16" ht="12.75">
      <c r="A69" s="64" t="s">
        <v>73</v>
      </c>
      <c r="B69" s="32">
        <v>350.248</v>
      </c>
      <c r="C69" s="6">
        <v>350.248</v>
      </c>
      <c r="D69" s="8">
        <v>101.12399999999997</v>
      </c>
      <c r="E69" s="44">
        <v>300.04</v>
      </c>
      <c r="F69" s="6">
        <v>300.04</v>
      </c>
      <c r="G69" s="6">
        <v>11.600000000000001</v>
      </c>
      <c r="H69" s="6">
        <v>11.600000000000001</v>
      </c>
      <c r="I69" s="6">
        <v>287.006</v>
      </c>
      <c r="J69" s="6">
        <v>227.538</v>
      </c>
      <c r="K69" s="6">
        <v>1.434</v>
      </c>
      <c r="L69" s="6">
        <v>0</v>
      </c>
      <c r="M69" s="6">
        <v>0</v>
      </c>
      <c r="N69" s="32">
        <v>1.9</v>
      </c>
      <c r="O69" s="9">
        <v>0</v>
      </c>
      <c r="P69" s="33">
        <v>50.20799999999999</v>
      </c>
    </row>
    <row r="70" spans="1:16" ht="12.75">
      <c r="A70" s="65" t="s">
        <v>74</v>
      </c>
      <c r="B70" s="32">
        <v>883.1249999999997</v>
      </c>
      <c r="C70" s="6">
        <v>883.1249999999997</v>
      </c>
      <c r="D70" s="8">
        <v>254.43100000000015</v>
      </c>
      <c r="E70" s="44">
        <v>797.9479999999996</v>
      </c>
      <c r="F70" s="6">
        <v>797.9479999999996</v>
      </c>
      <c r="G70" s="6">
        <v>258.216</v>
      </c>
      <c r="H70" s="6">
        <v>258.21599999999995</v>
      </c>
      <c r="I70" s="6">
        <v>494.86499999999967</v>
      </c>
      <c r="J70" s="6">
        <v>387.93899999999985</v>
      </c>
      <c r="K70" s="6">
        <v>0.3569999999999999</v>
      </c>
      <c r="L70" s="6">
        <v>19.01</v>
      </c>
      <c r="M70" s="6">
        <v>25.5</v>
      </c>
      <c r="N70" s="32">
        <v>0.08</v>
      </c>
      <c r="O70" s="9">
        <v>0.08</v>
      </c>
      <c r="P70" s="33">
        <v>85.177</v>
      </c>
    </row>
    <row r="71" spans="1:16" ht="12.75">
      <c r="A71" s="64" t="s">
        <v>75</v>
      </c>
      <c r="B71" s="32">
        <v>1207.721</v>
      </c>
      <c r="C71" s="6">
        <v>1207.721</v>
      </c>
      <c r="D71" s="8">
        <v>233.91700000000037</v>
      </c>
      <c r="E71" s="44">
        <v>742.1510000000001</v>
      </c>
      <c r="F71" s="6">
        <v>742.1510000000001</v>
      </c>
      <c r="G71" s="6">
        <v>42.224999999999994</v>
      </c>
      <c r="H71" s="6">
        <v>42.224999999999994</v>
      </c>
      <c r="I71" s="6">
        <v>696.666</v>
      </c>
      <c r="J71" s="6">
        <v>516.226</v>
      </c>
      <c r="K71" s="6">
        <v>3.26</v>
      </c>
      <c r="L71" s="6">
        <v>0</v>
      </c>
      <c r="M71" s="6">
        <v>0</v>
      </c>
      <c r="N71" s="32">
        <v>0</v>
      </c>
      <c r="O71" s="9">
        <v>0</v>
      </c>
      <c r="P71" s="33">
        <v>465.57</v>
      </c>
    </row>
    <row r="72" spans="1:16" ht="12.75">
      <c r="A72" s="64" t="s">
        <v>76</v>
      </c>
      <c r="B72" s="32">
        <v>1316.103</v>
      </c>
      <c r="C72" s="6">
        <v>1316.103</v>
      </c>
      <c r="D72" s="8">
        <v>254.2879999999999</v>
      </c>
      <c r="E72" s="44">
        <v>1028.6650000000002</v>
      </c>
      <c r="F72" s="6">
        <v>1028.6650000000002</v>
      </c>
      <c r="G72" s="6">
        <v>132.95599999999993</v>
      </c>
      <c r="H72" s="6">
        <v>132.95599999999993</v>
      </c>
      <c r="I72" s="6">
        <v>892.5620000000002</v>
      </c>
      <c r="J72" s="6">
        <v>847.804</v>
      </c>
      <c r="K72" s="6">
        <v>3.1470000000000002</v>
      </c>
      <c r="L72" s="6">
        <v>0</v>
      </c>
      <c r="M72" s="6">
        <v>0</v>
      </c>
      <c r="N72" s="32">
        <v>0</v>
      </c>
      <c r="O72" s="9">
        <v>0</v>
      </c>
      <c r="P72" s="33">
        <v>287.43799999999993</v>
      </c>
    </row>
    <row r="73" spans="1:16" ht="12.75">
      <c r="A73" s="64" t="s">
        <v>78</v>
      </c>
      <c r="B73" s="41">
        <v>34969.564999999995</v>
      </c>
      <c r="C73" s="12">
        <v>31772.599</v>
      </c>
      <c r="D73" s="18">
        <v>13870.424000000003</v>
      </c>
      <c r="E73" s="45">
        <v>30868.218999999994</v>
      </c>
      <c r="F73" s="12">
        <v>27671.252999999997</v>
      </c>
      <c r="G73" s="12">
        <v>1389.416</v>
      </c>
      <c r="H73" s="12">
        <v>583.85</v>
      </c>
      <c r="I73" s="12">
        <v>27081.40299999999</v>
      </c>
      <c r="J73" s="12">
        <v>19688.421</v>
      </c>
      <c r="K73" s="12">
        <v>2287</v>
      </c>
      <c r="L73" s="12">
        <v>0</v>
      </c>
      <c r="M73" s="12">
        <v>110.4</v>
      </c>
      <c r="N73" s="32">
        <v>339.72</v>
      </c>
      <c r="O73" s="9">
        <v>0</v>
      </c>
      <c r="P73" s="42">
        <v>4101.3460000000005</v>
      </c>
    </row>
    <row r="74" spans="1:16" ht="13.5" thickBot="1">
      <c r="A74" s="64" t="s">
        <v>77</v>
      </c>
      <c r="B74" s="32">
        <v>8776.606000000002</v>
      </c>
      <c r="C74" s="6">
        <v>2505.162000000001</v>
      </c>
      <c r="D74" s="8">
        <v>243.45100000000048</v>
      </c>
      <c r="E74" s="44">
        <v>8731.287000000002</v>
      </c>
      <c r="F74" s="6">
        <v>2459.843000000001</v>
      </c>
      <c r="G74" s="6">
        <v>82.37200000000001</v>
      </c>
      <c r="H74" s="6">
        <v>82.37200000000001</v>
      </c>
      <c r="I74" s="6">
        <v>1930.8690000000024</v>
      </c>
      <c r="J74" s="6">
        <v>1763.1329999999998</v>
      </c>
      <c r="K74" s="6">
        <v>22.930000000000007</v>
      </c>
      <c r="L74" s="6">
        <v>437.516</v>
      </c>
      <c r="M74" s="6">
        <v>6257.6</v>
      </c>
      <c r="N74" s="30">
        <v>0</v>
      </c>
      <c r="O74" s="71">
        <v>0</v>
      </c>
      <c r="P74" s="33">
        <v>45.319</v>
      </c>
    </row>
    <row r="75" spans="1:16" ht="13.5" thickBot="1">
      <c r="A75" s="56" t="s">
        <v>14</v>
      </c>
      <c r="B75" s="36">
        <f aca="true" t="shared" si="9" ref="B75:P75">SUM(B67:B74)</f>
        <v>75730.20999999999</v>
      </c>
      <c r="C75" s="21">
        <f t="shared" si="9"/>
        <v>39742.527</v>
      </c>
      <c r="D75" s="19">
        <f t="shared" si="9"/>
        <v>15240.793000000005</v>
      </c>
      <c r="E75" s="36">
        <f t="shared" si="9"/>
        <v>70224.24399999999</v>
      </c>
      <c r="F75" s="21">
        <f t="shared" si="9"/>
        <v>34236.561</v>
      </c>
      <c r="G75" s="21">
        <f t="shared" si="9"/>
        <v>1988.9599999999998</v>
      </c>
      <c r="H75" s="21">
        <f t="shared" si="9"/>
        <v>1163.6879999999999</v>
      </c>
      <c r="I75" s="21">
        <f t="shared" si="9"/>
        <v>32581.768999999993</v>
      </c>
      <c r="J75" s="21">
        <f t="shared" si="9"/>
        <v>24245.936</v>
      </c>
      <c r="K75" s="21">
        <f t="shared" si="9"/>
        <v>24789.706</v>
      </c>
      <c r="L75" s="21">
        <f t="shared" si="9"/>
        <v>865.297</v>
      </c>
      <c r="M75" s="21">
        <f t="shared" si="9"/>
        <v>9998.512</v>
      </c>
      <c r="N75" s="36">
        <f t="shared" si="9"/>
        <v>341.70000000000005</v>
      </c>
      <c r="O75" s="19">
        <f t="shared" si="9"/>
        <v>0.08</v>
      </c>
      <c r="P75" s="40">
        <f t="shared" si="9"/>
        <v>5505.966</v>
      </c>
    </row>
    <row r="76" spans="1:16" ht="13.5" thickBot="1">
      <c r="A76" s="56" t="s">
        <v>86</v>
      </c>
      <c r="B76" s="36">
        <f aca="true" t="shared" si="10" ref="B76:P76">B75</f>
        <v>75730.20999999999</v>
      </c>
      <c r="C76" s="21">
        <f t="shared" si="10"/>
        <v>39742.527</v>
      </c>
      <c r="D76" s="19">
        <f t="shared" si="10"/>
        <v>15240.793000000005</v>
      </c>
      <c r="E76" s="36">
        <f t="shared" si="10"/>
        <v>70224.24399999999</v>
      </c>
      <c r="F76" s="21">
        <f t="shared" si="10"/>
        <v>34236.561</v>
      </c>
      <c r="G76" s="21">
        <f t="shared" si="10"/>
        <v>1988.9599999999998</v>
      </c>
      <c r="H76" s="21">
        <f t="shared" si="10"/>
        <v>1163.6879999999999</v>
      </c>
      <c r="I76" s="21">
        <f t="shared" si="10"/>
        <v>32581.768999999993</v>
      </c>
      <c r="J76" s="21">
        <f t="shared" si="10"/>
        <v>24245.936</v>
      </c>
      <c r="K76" s="21">
        <f t="shared" si="10"/>
        <v>24789.706</v>
      </c>
      <c r="L76" s="21">
        <f t="shared" si="10"/>
        <v>865.297</v>
      </c>
      <c r="M76" s="21">
        <f t="shared" si="10"/>
        <v>9998.512</v>
      </c>
      <c r="N76" s="36">
        <f t="shared" si="10"/>
        <v>341.70000000000005</v>
      </c>
      <c r="O76" s="19">
        <f t="shared" si="10"/>
        <v>0.08</v>
      </c>
      <c r="P76" s="40">
        <f t="shared" si="10"/>
        <v>5505.966</v>
      </c>
    </row>
    <row r="77" spans="1:16" ht="13.5" thickBot="1">
      <c r="A77" s="56" t="s">
        <v>88</v>
      </c>
      <c r="B77" s="36">
        <f aca="true" t="shared" si="11" ref="B77:P77">B11+B20+B28+B34+B41+B49+B54+B59+B66</f>
        <v>2693371.6380000003</v>
      </c>
      <c r="C77" s="21">
        <f t="shared" si="11"/>
        <v>100652.353</v>
      </c>
      <c r="D77" s="19">
        <f t="shared" si="11"/>
        <v>29908.355</v>
      </c>
      <c r="E77" s="36">
        <f t="shared" si="11"/>
        <v>2676427.322999999</v>
      </c>
      <c r="F77" s="21">
        <f t="shared" si="11"/>
        <v>83710.69600000001</v>
      </c>
      <c r="G77" s="21">
        <f t="shared" si="11"/>
        <v>54413.002</v>
      </c>
      <c r="H77" s="21">
        <f t="shared" si="11"/>
        <v>15050.442</v>
      </c>
      <c r="I77" s="21">
        <f t="shared" si="11"/>
        <v>121197.97500000011</v>
      </c>
      <c r="J77" s="21">
        <f t="shared" si="11"/>
        <v>46334.44099999999</v>
      </c>
      <c r="K77" s="21">
        <f t="shared" si="11"/>
        <v>2453048.764</v>
      </c>
      <c r="L77" s="21">
        <f t="shared" si="11"/>
        <v>2970.705</v>
      </c>
      <c r="M77" s="21">
        <f t="shared" si="11"/>
        <v>44796.877</v>
      </c>
      <c r="N77" s="36">
        <f t="shared" si="11"/>
        <v>272609.818</v>
      </c>
      <c r="O77" s="19">
        <f t="shared" si="11"/>
        <v>225677.091</v>
      </c>
      <c r="P77" s="40">
        <f t="shared" si="11"/>
        <v>16944.315000000002</v>
      </c>
    </row>
    <row r="78" spans="1:18" ht="13.5" thickBot="1">
      <c r="A78" s="56" t="s">
        <v>87</v>
      </c>
      <c r="B78" s="46">
        <f aca="true" t="shared" si="12" ref="B78:P78">B76+B77</f>
        <v>2769101.848</v>
      </c>
      <c r="C78" s="22">
        <f>C76+C77</f>
        <v>140394.88</v>
      </c>
      <c r="D78" s="20">
        <f t="shared" si="12"/>
        <v>45149.148</v>
      </c>
      <c r="E78" s="46">
        <f t="shared" si="12"/>
        <v>2746651.566999999</v>
      </c>
      <c r="F78" s="22">
        <f t="shared" si="12"/>
        <v>117947.25700000001</v>
      </c>
      <c r="G78" s="22">
        <f t="shared" si="12"/>
        <v>56401.962</v>
      </c>
      <c r="H78" s="22">
        <f t="shared" si="12"/>
        <v>16214.13</v>
      </c>
      <c r="I78" s="22">
        <f t="shared" si="12"/>
        <v>153779.7440000001</v>
      </c>
      <c r="J78" s="22">
        <f t="shared" si="12"/>
        <v>70580.377</v>
      </c>
      <c r="K78" s="22">
        <f t="shared" si="12"/>
        <v>2477838.4699999997</v>
      </c>
      <c r="L78" s="22">
        <f t="shared" si="12"/>
        <v>3836.002</v>
      </c>
      <c r="M78" s="22">
        <f t="shared" si="12"/>
        <v>54795.389</v>
      </c>
      <c r="N78" s="46">
        <f t="shared" si="12"/>
        <v>272951.51800000004</v>
      </c>
      <c r="O78" s="20">
        <f t="shared" si="12"/>
        <v>225677.17099999997</v>
      </c>
      <c r="P78" s="72">
        <f t="shared" si="12"/>
        <v>22450.281000000003</v>
      </c>
      <c r="Q78" s="23"/>
      <c r="R78" s="23"/>
    </row>
    <row r="79" spans="2:18" ht="12.75">
      <c r="B79" s="52"/>
      <c r="C79" s="54"/>
      <c r="D79" s="52"/>
      <c r="E79" s="51"/>
      <c r="F79" s="51"/>
      <c r="G79" s="53"/>
      <c r="H79" s="51"/>
      <c r="I79" s="52"/>
      <c r="P79" s="51"/>
      <c r="Q79" s="48"/>
      <c r="R79" s="48"/>
    </row>
    <row r="80" ht="12.75">
      <c r="G80" s="24"/>
    </row>
    <row r="81" ht="12.75">
      <c r="H81" s="24"/>
    </row>
    <row r="82" ht="12.75">
      <c r="H82" s="24"/>
    </row>
    <row r="84" ht="12.75">
      <c r="D84" s="5" t="s">
        <v>16</v>
      </c>
    </row>
  </sheetData>
  <sheetProtection/>
  <mergeCells count="18">
    <mergeCell ref="B3:B4"/>
    <mergeCell ref="C3:C4"/>
    <mergeCell ref="D3:D4"/>
    <mergeCell ref="O3:O4"/>
    <mergeCell ref="E3:E4"/>
    <mergeCell ref="L3:L4"/>
    <mergeCell ref="N3:N4"/>
    <mergeCell ref="M3:M4"/>
    <mergeCell ref="A1:P1"/>
    <mergeCell ref="B2:D2"/>
    <mergeCell ref="E2:M2"/>
    <mergeCell ref="N2:O2"/>
    <mergeCell ref="P2:P4"/>
    <mergeCell ref="F3:F4"/>
    <mergeCell ref="G3:H3"/>
    <mergeCell ref="I3:J3"/>
    <mergeCell ref="K3:K4"/>
    <mergeCell ref="A3:A4"/>
  </mergeCells>
  <printOptions/>
  <pageMargins left="0.7" right="0.7" top="0.75" bottom="0.75" header="0.3" footer="0.3"/>
  <pageSetup horizontalDpi="600" verticalDpi="600" orientation="portrait" r:id="rId1"/>
  <ignoredErrors>
    <ignoredError sqref="B11:P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</dc:creator>
  <cp:keywords/>
  <dc:description/>
  <cp:lastModifiedBy>Vahanas Grigorianas</cp:lastModifiedBy>
  <dcterms:created xsi:type="dcterms:W3CDTF">2008-04-03T11:37:07Z</dcterms:created>
  <dcterms:modified xsi:type="dcterms:W3CDTF">2018-09-25T10:26:22Z</dcterms:modified>
  <cp:category/>
  <cp:version/>
  <cp:contentType/>
  <cp:contentStatus/>
</cp:coreProperties>
</file>